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<sst xmlns="http://schemas.openxmlformats.org/spreadsheetml/2006/main" count="4720" uniqueCount="237">
  <si>
    <t xml:space="preserve">Students</t>
  </si>
  <si>
    <t xml:space="preserve">Question 1</t>
  </si>
  <si>
    <t xml:space="preserve">Min Q1</t>
  </si>
  <si>
    <t xml:space="preserve">Max Q1</t>
  </si>
  <si>
    <t xml:space="preserve">Question 2</t>
  </si>
  <si>
    <t xml:space="preserve">Question 3</t>
  </si>
  <si>
    <t xml:space="preserve">Min Q3</t>
  </si>
  <si>
    <t xml:space="preserve">Max Q3</t>
  </si>
  <si>
    <t xml:space="preserve">Question 4</t>
  </si>
  <si>
    <t xml:space="preserve">Question 5</t>
  </si>
  <si>
    <t xml:space="preserve">Question 6</t>
  </si>
  <si>
    <t xml:space="preserve">Question 7</t>
  </si>
  <si>
    <t xml:space="preserve">Question 8</t>
  </si>
  <si>
    <t xml:space="preserve">Question 1 – Shape </t>
  </si>
  <si>
    <t xml:space="preserve">Min in I</t>
  </si>
  <si>
    <t xml:space="preserve">Min in II</t>
  </si>
  <si>
    <t xml:space="preserve">Min in III</t>
  </si>
  <si>
    <t xml:space="preserve">Max in I</t>
  </si>
  <si>
    <t xml:space="preserve">Max in II</t>
  </si>
  <si>
    <t xml:space="preserve">Concave in I</t>
  </si>
  <si>
    <t xml:space="preserve">Slope  of Concavity -1</t>
  </si>
  <si>
    <t xml:space="preserve">Slope  of Concavity 0</t>
  </si>
  <si>
    <t xml:space="preserve">Slope  of Concavity 1</t>
  </si>
  <si>
    <t xml:space="preserve">Concave in II</t>
  </si>
  <si>
    <t xml:space="preserve">Concave in III</t>
  </si>
  <si>
    <t xml:space="preserve"> Slope  of Concavity -1</t>
  </si>
  <si>
    <t xml:space="preserve"> Slope  of Concavity 0</t>
  </si>
  <si>
    <t xml:space="preserve">I</t>
  </si>
  <si>
    <t xml:space="preserve">II</t>
  </si>
  <si>
    <t xml:space="preserve">III</t>
  </si>
  <si>
    <t xml:space="preserve">Shape</t>
  </si>
  <si>
    <t xml:space="preserve">A</t>
  </si>
  <si>
    <t xml:space="preserve">B</t>
  </si>
  <si>
    <t xml:space="preserve">Attempted</t>
  </si>
  <si>
    <t xml:space="preserve">How many?</t>
  </si>
  <si>
    <t xml:space="preserve"> Why?</t>
  </si>
  <si>
    <t xml:space="preserve"> Why Not?</t>
  </si>
  <si>
    <t xml:space="preserve">Limboole</t>
  </si>
  <si>
    <t xml:space="preserve">RISCAL</t>
  </si>
  <si>
    <t xml:space="preserve">Theorema</t>
  </si>
  <si>
    <t xml:space="preserve">SMT Sol.</t>
  </si>
  <si>
    <t xml:space="preserve">Helpful?</t>
  </si>
  <si>
    <t xml:space="preserve">Problems?</t>
  </si>
  <si>
    <t xml:space="preserve">In curric?</t>
  </si>
  <si>
    <t xml:space="preserve">which?</t>
  </si>
  <si>
    <t xml:space="preserve">box</t>
  </si>
  <si>
    <t xml:space="preserve">Constant</t>
  </si>
  <si>
    <t xml:space="preserve">slope </t>
  </si>
  <si>
    <t xml:space="preserve">Max</t>
  </si>
  <si>
    <t xml:space="preserve">Min</t>
  </si>
  <si>
    <t xml:space="preserve">drops</t>
  </si>
  <si>
    <t xml:space="preserve">jumps</t>
  </si>
  <si>
    <t xml:space="preserve">Suggestions </t>
  </si>
  <si>
    <t xml:space="preserve">Min </t>
  </si>
  <si>
    <t xml:space="preserve">Linear</t>
  </si>
  <si>
    <t xml:space="preserve">no</t>
  </si>
  <si>
    <t xml:space="preserve">Solutions</t>
  </si>
  <si>
    <t xml:space="preserve">N.A.</t>
  </si>
  <si>
    <t xml:space="preserve">More Applied</t>
  </si>
  <si>
    <t xml:space="preserve">less irrelevant stuff</t>
  </si>
  <si>
    <t xml:space="preserve">No Time</t>
  </si>
  <si>
    <t xml:space="preserve">X</t>
  </si>
  <si>
    <t xml:space="preserve">Sat for lab exercises</t>
  </si>
  <si>
    <t xml:space="preserve">Saw Tooth</t>
  </si>
  <si>
    <t xml:space="preserve">no </t>
  </si>
  <si>
    <t xml:space="preserve">yes</t>
  </si>
  <si>
    <t xml:space="preserve">Easy</t>
  </si>
  <si>
    <t xml:space="preserve">Not worth effort</t>
  </si>
  <si>
    <t xml:space="preserve">Parabolic</t>
  </si>
  <si>
    <t xml:space="preserve">Other</t>
  </si>
  <si>
    <t xml:space="preserve">Moodle Quizzes</t>
  </si>
  <si>
    <t xml:space="preserve">Weird</t>
  </si>
  <si>
    <t xml:space="preserve">Dictionary of symbols used</t>
  </si>
  <si>
    <t xml:space="preserve">Didn't Need points</t>
  </si>
  <si>
    <t xml:space="preserve">Practical Connection</t>
  </si>
  <si>
    <t xml:space="preserve">TOTAL</t>
  </si>
  <si>
    <t xml:space="preserve">Difficult Material</t>
  </si>
  <si>
    <t xml:space="preserve">Practical examples like box game</t>
  </si>
  <si>
    <t xml:space="preserve">Practical example using the material learned</t>
  </si>
  <si>
    <t xml:space="preserve">All Topics</t>
  </si>
  <si>
    <t xml:space="preserve">Particular Lecturer</t>
  </si>
  <si>
    <t xml:space="preserve">Application to programming</t>
  </si>
  <si>
    <t xml:space="preserve">Points</t>
  </si>
  <si>
    <t xml:space="preserve">Limboole was very helpful</t>
  </si>
  <si>
    <t xml:space="preserve">Time</t>
  </si>
  <si>
    <t xml:space="preserve">More example for blackboard / Deutsch</t>
  </si>
  <si>
    <t xml:space="preserve">Software difficulties </t>
  </si>
  <si>
    <t xml:space="preserve">Limboole for bonuses</t>
  </si>
  <si>
    <t xml:space="preserve">Module 2 and 3</t>
  </si>
  <si>
    <t xml:space="preserve">Module 2</t>
  </si>
  <si>
    <t xml:space="preserve">Exercises</t>
  </si>
  <si>
    <t xml:space="preserve">Examples</t>
  </si>
  <si>
    <t xml:space="preserve">Software</t>
  </si>
  <si>
    <t xml:space="preserve">Particular Topic</t>
  </si>
  <si>
    <t xml:space="preserve">Installation Theorema</t>
  </si>
  <si>
    <t xml:space="preserve"> </t>
  </si>
  <si>
    <t xml:space="preserve">Limboole  and SMT</t>
  </si>
  <si>
    <t xml:space="preserve">Easy Material</t>
  </si>
  <si>
    <t xml:space="preserve">More examples. Explanations, explain software</t>
  </si>
  <si>
    <t xml:space="preserve">explain bonuses</t>
  </si>
  <si>
    <t xml:space="preserve">Limboole, Riscal, SMT</t>
  </si>
  <si>
    <t xml:space="preserve">Theorema in General</t>
  </si>
  <si>
    <t xml:space="preserve">Limboole  and RISCAL</t>
  </si>
  <si>
    <t xml:space="preserve">Documentation Theorema</t>
  </si>
  <si>
    <t xml:space="preserve">Limboole easy</t>
  </si>
  <si>
    <t xml:space="preserve">Module 3</t>
  </si>
  <si>
    <t xml:space="preserve">Labs</t>
  </si>
  <si>
    <t xml:space="preserve">Points and Interest</t>
  </si>
  <si>
    <t xml:space="preserve">Limboole and Theorema</t>
  </si>
  <si>
    <t xml:space="preserve">all of them where helpful</t>
  </si>
  <si>
    <t xml:space="preserve">All, but Theorema</t>
  </si>
  <si>
    <t xml:space="preserve">Weekly Challenges</t>
  </si>
  <si>
    <t xml:space="preserve">Points and Understanding</t>
  </si>
  <si>
    <t xml:space="preserve">RISCAL good for Quantifiers</t>
  </si>
  <si>
    <t xml:space="preserve">Box Game</t>
  </si>
  <si>
    <t xml:space="preserve">Slower speed in Module 2</t>
  </si>
  <si>
    <t xml:space="preserve">Question 3 – Shape </t>
  </si>
  <si>
    <t xml:space="preserve">Installation RISCAL</t>
  </si>
  <si>
    <t xml:space="preserve">Slower better description mod 2</t>
  </si>
  <si>
    <t xml:space="preserve">More concerning software</t>
  </si>
  <si>
    <t xml:space="preserve">Hard to Use Theorema</t>
  </si>
  <si>
    <t xml:space="preserve">Slower module 2, explain software</t>
  </si>
  <si>
    <t xml:space="preserve">Better intro theorema</t>
  </si>
  <si>
    <t xml:space="preserve">more examples</t>
  </si>
  <si>
    <t xml:space="preserve">More mechanical use</t>
  </si>
  <si>
    <t xml:space="preserve">Limboole </t>
  </si>
  <si>
    <t xml:space="preserve">Understanding</t>
  </si>
  <si>
    <t xml:space="preserve">constant</t>
  </si>
  <si>
    <t xml:space="preserve">weird</t>
  </si>
  <si>
    <t xml:space="preserve">solutions</t>
  </si>
  <si>
    <t xml:space="preserve">exercises</t>
  </si>
  <si>
    <t xml:space="preserve">Later starting time</t>
  </si>
  <si>
    <t xml:space="preserve">Question 2 – Understanding </t>
  </si>
  <si>
    <t xml:space="preserve">Question 4 – Interesting </t>
  </si>
  <si>
    <t xml:space="preserve">Question 5 – Attempted</t>
  </si>
  <si>
    <t xml:space="preserve">Question 6 – Software</t>
  </si>
  <si>
    <t xml:space="preserve">Question 7 – Curric.</t>
  </si>
  <si>
    <t xml:space="preserve">Question 8 – Box</t>
  </si>
  <si>
    <t xml:space="preserve">More examples module 2</t>
  </si>
  <si>
    <t xml:space="preserve">No</t>
  </si>
  <si>
    <t xml:space="preserve">Bonuses</t>
  </si>
  <si>
    <t xml:space="preserve">Simpler exercises in formal reasoning</t>
  </si>
  <si>
    <t xml:space="preserve">Riscal Useful</t>
  </si>
  <si>
    <t xml:space="preserve">AVERAGE</t>
  </si>
  <si>
    <t xml:space="preserve">SMT Solvers</t>
  </si>
  <si>
    <t xml:space="preserve">Question 7 – which</t>
  </si>
  <si>
    <t xml:space="preserve">all of them but theorema help</t>
  </si>
  <si>
    <t xml:space="preserve">Question 5 – Why</t>
  </si>
  <si>
    <t xml:space="preserve">Question 6 – Problems</t>
  </si>
  <si>
    <t xml:space="preserve">All</t>
  </si>
  <si>
    <t xml:space="preserve">Question 8 – which</t>
  </si>
  <si>
    <t xml:space="preserve">Practical exercises. Slower talking</t>
  </si>
  <si>
    <t xml:space="preserve">Quizzes</t>
  </si>
  <si>
    <t xml:space="preserve">SAT-solving was very interesting</t>
  </si>
  <si>
    <t xml:space="preserve">all of them </t>
  </si>
  <si>
    <t xml:space="preserve">More examples</t>
  </si>
  <si>
    <t xml:space="preserve">Both Limboole and Riscal</t>
  </si>
  <si>
    <t xml:space="preserve">Interest</t>
  </si>
  <si>
    <t xml:space="preserve">Installation SMT</t>
  </si>
  <si>
    <t xml:space="preserve">More examples. Course German</t>
  </si>
  <si>
    <t xml:space="preserve">Installation Limboole</t>
  </si>
  <si>
    <t xml:space="preserve">Course German</t>
  </si>
  <si>
    <t xml:space="preserve">Interest and Understanding</t>
  </si>
  <si>
    <t xml:space="preserve">More moodle test</t>
  </si>
  <si>
    <t xml:space="preserve">if I understood better</t>
  </si>
  <si>
    <t xml:space="preserve">Documentation RISCAL</t>
  </si>
  <si>
    <t xml:space="preserve">Limboole and SMT Solvers</t>
  </si>
  <si>
    <t xml:space="preserve">SMT in General</t>
  </si>
  <si>
    <t xml:space="preserve">RISCAL and SMT Solvers</t>
  </si>
  <si>
    <t xml:space="preserve">Points, Interest, and Understanding</t>
  </si>
  <si>
    <t xml:space="preserve">Hard to Use RISCAL</t>
  </si>
  <si>
    <t xml:space="preserve">Limboole and RISCAL</t>
  </si>
  <si>
    <t xml:space="preserve">Minitest</t>
  </si>
  <si>
    <t xml:space="preserve">More practical examples</t>
  </si>
  <si>
    <t xml:space="preserve">Box game</t>
  </si>
  <si>
    <t xml:space="preserve">RISCAL in General</t>
  </si>
  <si>
    <t xml:space="preserve">More relevant and appropriate challenges</t>
  </si>
  <si>
    <t xml:space="preserve">Practical examples</t>
  </si>
  <si>
    <t xml:space="preserve">Limboole and SMT</t>
  </si>
  <si>
    <t xml:space="preserve">Three N.A.</t>
  </si>
  <si>
    <t xml:space="preserve">Question 5 – Why Not (no only)</t>
  </si>
  <si>
    <t xml:space="preserve">Effort</t>
  </si>
  <si>
    <t xml:space="preserve">More applied</t>
  </si>
  <si>
    <t xml:space="preserve">Limboole and Riscal</t>
  </si>
  <si>
    <t xml:space="preserve">Question 5 – Why Not (all)</t>
  </si>
  <si>
    <t xml:space="preserve">moodle quizzes module 2 &amp; 3</t>
  </si>
  <si>
    <t xml:space="preserve">Moodle quizzes module 2 &amp; 3</t>
  </si>
  <si>
    <t xml:space="preserve">Write larger on Board</t>
  </si>
  <si>
    <t xml:space="preserve">No examples or jokes </t>
  </si>
  <si>
    <t xml:space="preserve">Seidel and Windsteiger</t>
  </si>
  <si>
    <t xml:space="preserve">Talking slower</t>
  </si>
  <si>
    <t xml:space="preserve">MEMES</t>
  </si>
  <si>
    <t xml:space="preserve">Quizzes module 2</t>
  </si>
  <si>
    <t xml:space="preserve">Free Theorema</t>
  </si>
  <si>
    <t xml:space="preserve">all but Theorema</t>
  </si>
  <si>
    <t xml:space="preserve">Quizzes and weekly challenges</t>
  </si>
  <si>
    <t xml:space="preserve">examples FOL</t>
  </si>
  <si>
    <t xml:space="preserve">More and simpler exercises</t>
  </si>
  <si>
    <t xml:space="preserve">Slower talking</t>
  </si>
  <si>
    <t xml:space="preserve">more exercises</t>
  </si>
  <si>
    <t xml:space="preserve">More about software</t>
  </si>
  <si>
    <t xml:space="preserve">more explanations </t>
  </si>
  <si>
    <t xml:space="preserve">Attending lectures</t>
  </si>
  <si>
    <t xml:space="preserve">Faster</t>
  </si>
  <si>
    <t xml:space="preserve">Longer labs</t>
  </si>
  <si>
    <t xml:space="preserve">SAT solvers first</t>
  </si>
  <si>
    <t xml:space="preserve">Better explanation</t>
  </si>
  <si>
    <t xml:space="preserve">All interesting</t>
  </si>
  <si>
    <t xml:space="preserve">Better descriptions module 2</t>
  </si>
  <si>
    <t xml:space="preserve">examples</t>
  </si>
  <si>
    <t xml:space="preserve">description more</t>
  </si>
  <si>
    <t xml:space="preserve">German course</t>
  </si>
  <si>
    <t xml:space="preserve">Module 2 explanation</t>
  </si>
  <si>
    <t xml:space="preserve">More sat solver</t>
  </si>
  <si>
    <t xml:space="preserve">more sat solver</t>
  </si>
  <si>
    <t xml:space="preserve">software</t>
  </si>
  <si>
    <t xml:space="preserve">More exercises</t>
  </si>
  <si>
    <t xml:space="preserve">Riscal</t>
  </si>
  <si>
    <t xml:space="preserve">less theory</t>
  </si>
  <si>
    <t xml:space="preserve">Less theory more explaining</t>
  </si>
  <si>
    <t xml:space="preserve">All But Limboole</t>
  </si>
  <si>
    <t xml:space="preserve">online learning of necessary basics</t>
  </si>
  <si>
    <t xml:space="preserve">Application to arrays using limboole</t>
  </si>
  <si>
    <r>
      <rPr>
        <sz val="10"/>
        <rFont val="Arial"/>
        <family val="2"/>
      </rPr>
      <t xml:space="preserve">N.A</t>
    </r>
    <r>
      <rPr>
        <b val="true"/>
        <sz val="10"/>
        <rFont val="Arial"/>
        <family val="2"/>
      </rPr>
      <t xml:space="preserve">.</t>
    </r>
  </si>
  <si>
    <t xml:space="preserve">SMT Solver</t>
  </si>
  <si>
    <t xml:space="preserve">Explaining vocabulary</t>
  </si>
  <si>
    <t xml:space="preserve">Different presentation design</t>
  </si>
  <si>
    <t xml:space="preserve">online quizzes</t>
  </si>
  <si>
    <t xml:space="preserve">More solutions</t>
  </si>
  <si>
    <t xml:space="preserve">slower in module 2</t>
  </si>
  <si>
    <t xml:space="preserve">more online quizzes</t>
  </si>
  <si>
    <t xml:space="preserve">More time on trees</t>
  </si>
  <si>
    <t xml:space="preserve">Weekly challenges</t>
  </si>
  <si>
    <t xml:space="preserve">More explanation </t>
  </si>
  <si>
    <t xml:space="preserve">Explain theorema</t>
  </si>
  <si>
    <t xml:space="preserve">slower pace</t>
  </si>
  <si>
    <t xml:space="preserve">SMT too short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</si>
</sst>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Arial"/>
      <family val="2"/>
    </font>
    <font>
      <sz val="10"/>
      <color rgb="FFFF0000"/>
      <name val="Arial"/>
      <family val="2"/>
    </font>
    <font>
      <b val="true"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B3B3B3"/>
        <bgColor rgb="FFB2B2B2"/>
      </patternFill>
    </fill>
    <fill>
      <patternFill patternType="solid">
        <fgColor rgb="FFFF0000"/>
        <bgColor rgb="FFFF3333"/>
      </patternFill>
    </fill>
    <fill>
      <patternFill patternType="solid">
        <fgColor rgb="FF3333FF"/>
        <bgColor rgb="FF3366FF"/>
      </patternFill>
    </fill>
    <fill>
      <patternFill patternType="solid">
        <fgColor rgb="FFFF3333"/>
        <bgColor rgb="FFFF0000"/>
      </patternFill>
    </fill>
    <fill>
      <patternFill patternType="solid">
        <fgColor rgb="FF0000FF"/>
        <bgColor rgb="FF0000FF"/>
      </patternFill>
    </fill>
    <fill>
      <patternFill patternType="solid">
        <fgColor rgb="FF000000"/>
        <bgColor rgb="FF003300"/>
      </patternFill>
    </fill>
    <fill>
      <patternFill patternType="solid">
        <fgColor rgb="FF008000"/>
        <bgColor rgb="FF008080"/>
      </patternFill>
    </fill>
    <fill>
      <patternFill patternType="solid">
        <fgColor rgb="FFB2B2B2"/>
        <bgColor rgb="FFB3B3B3"/>
      </patternFill>
    </fill>
    <fill>
      <patternFill patternType="solid">
        <fgColor rgb="FFDDDDDD"/>
        <bgColor rgb="FFCCFFCC"/>
      </patternFill>
    </fill>
    <fill>
      <patternFill patternType="solid">
        <fgColor rgb="FFFFFFFF"/>
        <bgColor rgb="FFFFFFCC"/>
      </patternFill>
    </fill>
  </fills>
  <borders count="7">
    <border diagonalUp="false" diagonalDown="false">
      <left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 style="hair"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6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6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7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7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3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7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1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1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333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FF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A146"/>
  <sheetViews>
    <sheetView windowProtection="false" showFormulas="false" showGridLines="true" showRowColHeaders="true" showZeros="true" rightToLeft="false" tabSelected="true" showOutlineSymbols="true" defaultGridColor="true" view="normal" topLeftCell="BI22" colorId="64" zoomScale="100" zoomScaleNormal="100" zoomScalePageLayoutView="100" workbookViewId="0">
      <selection pane="topLeft" activeCell="BJ39" activeCellId="0" sqref="BJ39"/>
    </sheetView>
  </sheetViews>
  <sheetFormatPr defaultRowHeight="12.8"/>
  <cols>
    <col collapsed="false" hidden="false" max="1" min="1" style="1" width="8.18877551020408"/>
    <col collapsed="false" hidden="false" max="2" min="2" style="0" width="5.55102040816327"/>
    <col collapsed="false" hidden="false" max="3" min="3" style="0" width="4.86224489795918"/>
    <col collapsed="false" hidden="false" max="4" min="4" style="0" width="4.71428571428571"/>
    <col collapsed="false" hidden="false" max="5" min="5" style="0" width="4.99489795918367"/>
    <col collapsed="false" hidden="false" max="6" min="6" style="0" width="5.96428571428571"/>
    <col collapsed="false" hidden="false" max="7" min="7" style="2" width="5.69897959183674"/>
    <col collapsed="false" hidden="false" max="9" min="8" style="0" width="4.58163265306122"/>
    <col collapsed="false" hidden="false" max="10" min="10" style="2" width="6.11224489795918"/>
    <col collapsed="false" hidden="false" max="11" min="11" style="0" width="5.83163265306122"/>
    <col collapsed="false" hidden="false" max="12" min="12" style="2" width="5.96428571428571"/>
    <col collapsed="false" hidden="false" max="14" min="13" style="0" width="4.58163265306122"/>
    <col collapsed="false" hidden="false" max="15" min="15" style="2" width="5.96428571428571"/>
    <col collapsed="false" hidden="false" max="16" min="16" style="0" width="5.83163265306122"/>
    <col collapsed="false" hidden="false" max="17" min="17" style="2" width="10"/>
    <col collapsed="false" hidden="false" max="19" min="18" style="2" width="17.4387755102041"/>
    <col collapsed="false" hidden="false" max="20" min="20" style="3" width="17.4387755102041"/>
    <col collapsed="false" hidden="false" max="21" min="21" style="2" width="16.3877551020408"/>
    <col collapsed="false" hidden="false" max="22" min="22" style="3" width="15.9744897959184"/>
    <col collapsed="false" hidden="false" max="23" min="23" style="2" width="40.5969387755102"/>
    <col collapsed="false" hidden="false" max="24" min="24" style="3" width="5.83163265306122"/>
    <col collapsed="false" hidden="false" max="26" min="25" style="2" width="4.58163265306122"/>
    <col collapsed="false" hidden="false" max="27" min="27" style="3" width="5.83163265306122"/>
    <col collapsed="false" hidden="false" max="28" min="28" style="2" width="5.83163265306122"/>
    <col collapsed="false" hidden="false" max="29" min="29" style="3" width="5.83163265306122"/>
    <col collapsed="false" hidden="false" max="31" min="30" style="2" width="4.58163265306122"/>
    <col collapsed="false" hidden="false" max="32" min="32" style="3" width="5.83163265306122"/>
    <col collapsed="false" hidden="false" max="33" min="33" style="2" width="5.83163265306122"/>
    <col collapsed="false" hidden="false" max="34" min="34" style="3" width="5.83163265306122"/>
    <col collapsed="false" hidden="false" max="36" min="35" style="2" width="4.58163265306122"/>
    <col collapsed="false" hidden="false" max="37" min="37" style="3" width="5.83163265306122"/>
    <col collapsed="false" hidden="false" max="38" min="38" style="2" width="5.83163265306122"/>
    <col collapsed="false" hidden="false" max="39" min="39" style="0" width="11.265306122449"/>
    <col collapsed="false" hidden="false" max="41" min="40" style="0" width="17.2857142857143"/>
    <col collapsed="false" hidden="false" max="42" min="42" style="2" width="17.2857142857143"/>
    <col collapsed="false" hidden="false" max="43" min="43" style="0" width="18.2142857142857"/>
    <col collapsed="false" hidden="false" max="44" min="44" style="2" width="17.5918367346939"/>
    <col collapsed="false" hidden="false" max="45" min="45" style="0" width="38.3469387755102"/>
    <col collapsed="false" hidden="false" max="46" min="46" style="2" width="11.5204081632653"/>
    <col collapsed="false" hidden="false" max="47" min="47" style="0" width="11.3928571428571"/>
    <col collapsed="false" hidden="false" max="48" min="48" style="2" width="43.8979591836735"/>
    <col collapsed="false" hidden="false" max="49" min="49" style="0" width="38.9030612244898"/>
    <col collapsed="false" hidden="false" max="50" min="50" style="2" width="9.16836734693878"/>
    <col collapsed="false" hidden="false" max="51" min="51" style="0" width="7.91836734693878"/>
    <col collapsed="false" hidden="false" max="52" min="52" style="2" width="9.58673469387755"/>
    <col collapsed="false" hidden="false" max="53" min="53" style="0" width="9.30612244897959"/>
    <col collapsed="false" hidden="false" max="54" min="54" style="0" width="25.7040816326531"/>
    <col collapsed="false" hidden="false" max="55" min="55" style="2" width="42.4489795918367"/>
    <col collapsed="false" hidden="false" max="56" min="56" style="0" width="10.5561224489796"/>
    <col collapsed="false" hidden="false" max="57" min="57" style="2" width="23.3367346938776"/>
    <col collapsed="false" hidden="false" max="58" min="58" style="0" width="6.66836734693878"/>
    <col collapsed="false" hidden="false" max="59" min="59" style="2" width="39.0408163265306"/>
    <col collapsed="false" hidden="false" max="60" min="60" style="0" width="30.2551020408163"/>
    <col collapsed="false" hidden="false" max="61" min="61" style="0" width="11.5204081632653"/>
    <col collapsed="false" hidden="false" max="62" min="62" style="0" width="7.21938775510204"/>
    <col collapsed="false" hidden="false" max="63" min="63" style="0" width="22.9234693877551"/>
    <col collapsed="false" hidden="false" max="64" min="64" style="0" width="10.1428571428571"/>
    <col collapsed="false" hidden="false" max="65" min="65" style="0" width="7.77551020408163"/>
    <col collapsed="false" hidden="false" max="66" min="66" style="0" width="30.5612244897959"/>
    <col collapsed="false" hidden="false" max="67" min="67" style="0" width="12.6377551020408"/>
    <col collapsed="false" hidden="false" max="68" min="68" style="0" width="18.7551020408163"/>
    <col collapsed="false" hidden="false" max="69" min="69" style="0" width="24.4489795918367"/>
    <col collapsed="false" hidden="false" max="70" min="70" style="0" width="18.8877551020408"/>
    <col collapsed="false" hidden="false" max="71" min="71" style="0" width="12.219387755102"/>
    <col collapsed="false" hidden="false" max="72" min="72" style="0" width="23.7602040816327"/>
    <col collapsed="false" hidden="false" max="73" min="73" style="0" width="22.3622448979592"/>
    <col collapsed="false" hidden="false" max="74" min="74" style="0" width="20.9795918367347"/>
    <col collapsed="false" hidden="false" max="75" min="75" style="0" width="17.3622448979592"/>
    <col collapsed="false" hidden="false" max="76" min="76" style="0" width="23.4795918367347"/>
    <col collapsed="false" hidden="false" max="77" min="77" style="0" width="20.5612244897959"/>
    <col collapsed="false" hidden="false" max="78" min="78" style="0" width="18.8877551020408"/>
    <col collapsed="false" hidden="false" max="79" min="79" style="0" width="3.55612244897959"/>
    <col collapsed="false" hidden="false" max="1025" min="80" style="0" width="11.5204081632653"/>
  </cols>
  <sheetData>
    <row r="1" customFormat="false" ht="12.8" hidden="false" customHeight="false" outlineLevel="0" collapsed="false">
      <c r="A1" s="4" t="s">
        <v>0</v>
      </c>
      <c r="B1" s="5" t="s">
        <v>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 t="s">
        <v>2</v>
      </c>
      <c r="S1" s="7" t="s">
        <v>3</v>
      </c>
      <c r="T1" s="8" t="s">
        <v>4</v>
      </c>
      <c r="U1" s="8"/>
      <c r="V1" s="8"/>
      <c r="W1" s="8"/>
      <c r="X1" s="5" t="s">
        <v>5</v>
      </c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6" t="s">
        <v>6</v>
      </c>
      <c r="AO1" s="7" t="s">
        <v>7</v>
      </c>
      <c r="AP1" s="9" t="s">
        <v>8</v>
      </c>
      <c r="AQ1" s="9"/>
      <c r="AR1" s="9"/>
      <c r="AS1" s="9"/>
      <c r="AT1" s="10" t="s">
        <v>9</v>
      </c>
      <c r="AU1" s="10"/>
      <c r="AV1" s="10"/>
      <c r="AW1" s="10"/>
      <c r="AX1" s="11" t="s">
        <v>10</v>
      </c>
      <c r="AY1" s="11"/>
      <c r="AZ1" s="11"/>
      <c r="BA1" s="11"/>
      <c r="BB1" s="11"/>
      <c r="BC1" s="11"/>
      <c r="BD1" s="10" t="s">
        <v>11</v>
      </c>
      <c r="BE1" s="10"/>
      <c r="BF1" s="11" t="s">
        <v>12</v>
      </c>
      <c r="BG1" s="11"/>
      <c r="BH1" s="12" t="s">
        <v>13</v>
      </c>
      <c r="BI1" s="12"/>
      <c r="BJ1" s="6" t="s">
        <v>14</v>
      </c>
      <c r="BK1" s="6" t="s">
        <v>15</v>
      </c>
      <c r="BL1" s="6" t="s">
        <v>16</v>
      </c>
      <c r="BM1" s="6" t="s">
        <v>17</v>
      </c>
      <c r="BN1" s="6" t="s">
        <v>18</v>
      </c>
      <c r="BO1" s="7" t="s">
        <v>19</v>
      </c>
      <c r="BP1" s="7" t="s">
        <v>20</v>
      </c>
      <c r="BQ1" s="7" t="s">
        <v>21</v>
      </c>
      <c r="BR1" s="7" t="s">
        <v>22</v>
      </c>
      <c r="BS1" s="6" t="s">
        <v>23</v>
      </c>
      <c r="BT1" s="6" t="s">
        <v>20</v>
      </c>
      <c r="BU1" s="6" t="s">
        <v>21</v>
      </c>
      <c r="BV1" s="6" t="s">
        <v>22</v>
      </c>
      <c r="BW1" s="7" t="s">
        <v>24</v>
      </c>
      <c r="BX1" s="7" t="s">
        <v>25</v>
      </c>
      <c r="BY1" s="7" t="s">
        <v>26</v>
      </c>
      <c r="BZ1" s="7" t="s">
        <v>22</v>
      </c>
      <c r="CA1" s="13"/>
    </row>
    <row r="2" customFormat="false" ht="12.8" hidden="false" customHeight="false" outlineLevel="0" collapsed="false">
      <c r="A2" s="14"/>
      <c r="B2" s="11" t="s">
        <v>27</v>
      </c>
      <c r="C2" s="11"/>
      <c r="D2" s="11"/>
      <c r="E2" s="11"/>
      <c r="F2" s="11"/>
      <c r="G2" s="15" t="s">
        <v>28</v>
      </c>
      <c r="H2" s="15"/>
      <c r="I2" s="15"/>
      <c r="J2" s="15"/>
      <c r="K2" s="15"/>
      <c r="L2" s="11" t="s">
        <v>29</v>
      </c>
      <c r="M2" s="11"/>
      <c r="N2" s="11"/>
      <c r="O2" s="11"/>
      <c r="P2" s="11"/>
      <c r="Q2" s="15" t="s">
        <v>30</v>
      </c>
      <c r="R2" s="15"/>
      <c r="S2" s="15"/>
      <c r="T2" s="10" t="s">
        <v>31</v>
      </c>
      <c r="U2" s="10"/>
      <c r="V2" s="10"/>
      <c r="W2" s="15" t="s">
        <v>32</v>
      </c>
      <c r="X2" s="11" t="s">
        <v>27</v>
      </c>
      <c r="Y2" s="11"/>
      <c r="Z2" s="11"/>
      <c r="AA2" s="11"/>
      <c r="AB2" s="11"/>
      <c r="AC2" s="15" t="s">
        <v>28</v>
      </c>
      <c r="AD2" s="15"/>
      <c r="AE2" s="15"/>
      <c r="AF2" s="15"/>
      <c r="AG2" s="15"/>
      <c r="AH2" s="11" t="s">
        <v>29</v>
      </c>
      <c r="AI2" s="11"/>
      <c r="AJ2" s="11"/>
      <c r="AK2" s="11"/>
      <c r="AL2" s="11"/>
      <c r="AM2" s="15" t="s">
        <v>30</v>
      </c>
      <c r="AN2" s="15"/>
      <c r="AO2" s="15"/>
      <c r="AP2" s="10" t="s">
        <v>31</v>
      </c>
      <c r="AQ2" s="10"/>
      <c r="AR2" s="10"/>
      <c r="AS2" s="15" t="s">
        <v>32</v>
      </c>
      <c r="AT2" s="11" t="s">
        <v>33</v>
      </c>
      <c r="AU2" s="15" t="s">
        <v>34</v>
      </c>
      <c r="AV2" s="11" t="s">
        <v>35</v>
      </c>
      <c r="AW2" s="16" t="s">
        <v>36</v>
      </c>
      <c r="AX2" s="17" t="s">
        <v>37</v>
      </c>
      <c r="AY2" s="16" t="s">
        <v>38</v>
      </c>
      <c r="AZ2" s="17" t="s">
        <v>39</v>
      </c>
      <c r="BA2" s="16" t="s">
        <v>40</v>
      </c>
      <c r="BB2" s="17" t="s">
        <v>41</v>
      </c>
      <c r="BC2" s="16" t="s">
        <v>42</v>
      </c>
      <c r="BD2" s="11" t="s">
        <v>43</v>
      </c>
      <c r="BE2" s="15" t="s">
        <v>44</v>
      </c>
      <c r="BF2" s="10" t="s">
        <v>45</v>
      </c>
      <c r="BG2" s="15" t="s">
        <v>44</v>
      </c>
      <c r="BH2" s="18" t="s">
        <v>46</v>
      </c>
      <c r="BI2" s="19" t="n">
        <f aca="false">COUNTIF(Q4:Q137,BH2)</f>
        <v>11</v>
      </c>
      <c r="BJ2" s="20" t="n">
        <f aca="false">SUM(COUNTIFS(Q4:Q137,BH2,R4:R137,"I"),COUNTIFS(Q4:Q137,BH2,R4:R137,"I and III"),COUNTIFS(Q4:Q137,BH2,R4:R137,"I and II"),COUNTIFS(Q4:Q137,BH2,R4:R137,"All"))</f>
        <v>11</v>
      </c>
      <c r="BK2" s="21" t="n">
        <f aca="false">SUM(COUNTIFS(Q4:Q137,BH2,R4:R137,"II"),COUNTIFS(Q4:Q137,BH2,R4:R137,"II and III"),COUNTIFS(Q4:Q137,BH2,R4:R137,"I and II"),COUNTIFS(Q4:Q137,BH2,R4:R137,"All"))</f>
        <v>11</v>
      </c>
      <c r="BL2" s="21" t="n">
        <f aca="false">SUM(COUNTIFS(Q4:Q137,BH2,R4:R137,"III"),COUNTIFS(Q4:Q137,BH2,R4:R137,"II and III"),COUNTIFS(Q4:Q137,BH2,R4:R137,"I and III"),COUNTIFS(Q4:Q137,BH2,R4:R137,"All"))</f>
        <v>11</v>
      </c>
      <c r="BM2" s="21" t="n">
        <f aca="false">SUM(COUNTIFS(Q4:Q137,BH2,S4:S137,"I"),COUNTIFS(Q4:Q137,BH2,S4:S137,"I and III"),COUNTIFS(Q4:Q137,BH2,S4:S137,"I and II"),COUNTIFS(Q4:Q137,BH2,S4:S137,"All"))</f>
        <v>11</v>
      </c>
      <c r="BN2" s="21" t="n">
        <f aca="false">SUM(COUNTIFS(Q4:Q137,BH2,S4:S137,"II"),COUNTIFS(Q4:Q137,BH2,S4:S137,"II and III"),COUNTIFS(Q4:Q137,BH2,S4:S137,"I and II"),COUNTIFS(Q4:Q137,BH2,S4:S137,"All"))</f>
        <v>11</v>
      </c>
      <c r="BO2" s="20" t="n">
        <f aca="false">COUNTIFS(Q4:Q137,BH2,E4:E137,"yes",F4:F137,"yes")</f>
        <v>0</v>
      </c>
      <c r="BP2" s="20" t="n">
        <v>0</v>
      </c>
      <c r="BQ2" s="20" t="n">
        <v>0</v>
      </c>
      <c r="BR2" s="20" t="n">
        <v>0</v>
      </c>
      <c r="BS2" s="20" t="n">
        <f aca="false">COUNTIFS(Q4:Q137,BH2,E4:E137,"yes",F4:F137,"yes")</f>
        <v>0</v>
      </c>
      <c r="BT2" s="20" t="n">
        <v>0</v>
      </c>
      <c r="BU2" s="20" t="n">
        <v>0</v>
      </c>
      <c r="BV2" s="20" t="n">
        <v>0</v>
      </c>
      <c r="BW2" s="20" t="n">
        <f aca="false">COUNTIFS(Q4:Q137,BH2,E4:E137,"yes",F4:F137,"yes")</f>
        <v>0</v>
      </c>
      <c r="BX2" s="0" t="n">
        <v>0</v>
      </c>
      <c r="BY2" s="0" t="n">
        <v>0</v>
      </c>
      <c r="BZ2" s="0" t="n">
        <v>0</v>
      </c>
      <c r="CA2" s="13"/>
    </row>
    <row r="3" customFormat="false" ht="12.8" hidden="false" customHeight="false" outlineLevel="0" collapsed="false">
      <c r="A3" s="14"/>
      <c r="B3" s="10" t="s">
        <v>47</v>
      </c>
      <c r="C3" s="15" t="s">
        <v>48</v>
      </c>
      <c r="D3" s="15" t="s">
        <v>49</v>
      </c>
      <c r="E3" s="10" t="s">
        <v>50</v>
      </c>
      <c r="F3" s="15" t="s">
        <v>51</v>
      </c>
      <c r="G3" s="10" t="s">
        <v>47</v>
      </c>
      <c r="H3" s="11" t="s">
        <v>48</v>
      </c>
      <c r="I3" s="11" t="s">
        <v>49</v>
      </c>
      <c r="J3" s="10" t="s">
        <v>50</v>
      </c>
      <c r="K3" s="11" t="s">
        <v>51</v>
      </c>
      <c r="L3" s="10" t="s">
        <v>47</v>
      </c>
      <c r="M3" s="15" t="s">
        <v>48</v>
      </c>
      <c r="N3" s="15" t="s">
        <v>49</v>
      </c>
      <c r="O3" s="10" t="s">
        <v>50</v>
      </c>
      <c r="P3" s="15" t="s">
        <v>51</v>
      </c>
      <c r="Q3" s="22"/>
      <c r="R3" s="22"/>
      <c r="S3" s="22"/>
      <c r="T3" s="11" t="s">
        <v>27</v>
      </c>
      <c r="U3" s="15" t="s">
        <v>28</v>
      </c>
      <c r="V3" s="11" t="s">
        <v>29</v>
      </c>
      <c r="W3" s="10" t="s">
        <v>52</v>
      </c>
      <c r="X3" s="10" t="s">
        <v>47</v>
      </c>
      <c r="Y3" s="15" t="s">
        <v>48</v>
      </c>
      <c r="Z3" s="15" t="s">
        <v>49</v>
      </c>
      <c r="AA3" s="10" t="s">
        <v>50</v>
      </c>
      <c r="AB3" s="15" t="s">
        <v>51</v>
      </c>
      <c r="AC3" s="10" t="s">
        <v>47</v>
      </c>
      <c r="AD3" s="11" t="s">
        <v>48</v>
      </c>
      <c r="AE3" s="11" t="s">
        <v>49</v>
      </c>
      <c r="AF3" s="10" t="s">
        <v>50</v>
      </c>
      <c r="AG3" s="11" t="s">
        <v>51</v>
      </c>
      <c r="AH3" s="10" t="s">
        <v>47</v>
      </c>
      <c r="AI3" s="15" t="s">
        <v>48</v>
      </c>
      <c r="AJ3" s="15" t="s">
        <v>53</v>
      </c>
      <c r="AK3" s="10" t="s">
        <v>50</v>
      </c>
      <c r="AL3" s="15" t="s">
        <v>51</v>
      </c>
      <c r="AM3" s="14"/>
      <c r="AN3" s="14"/>
      <c r="AO3" s="14"/>
      <c r="AP3" s="11" t="s">
        <v>27</v>
      </c>
      <c r="AQ3" s="15" t="s">
        <v>28</v>
      </c>
      <c r="AR3" s="11" t="s">
        <v>29</v>
      </c>
      <c r="AS3" s="10" t="s">
        <v>52</v>
      </c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4" t="s">
        <v>54</v>
      </c>
      <c r="BI3" s="25" t="n">
        <f aca="false">COUNTIF(Q4:Q137,BH3)</f>
        <v>32</v>
      </c>
      <c r="BJ3" s="20" t="n">
        <f aca="false">SUM(COUNTIFS(Q4:Q137,BH3,R4:R137,"I"),COUNTIFS(Q4:Q137,BH3,R4:R137,"I and III"),COUNTIFS(Q4:Q137,BH3,R4:R137,"I and II"),COUNTIFS(Q4:Q137,BH3,R4:R137,"All"))</f>
        <v>8</v>
      </c>
      <c r="BK3" s="20" t="n">
        <f aca="false">SUM(COUNTIFS(Q4:Q137,BH3,R4:R137,"II"),COUNTIFS(Q4:Q137,BH3,R4:R137,"II and III"),COUNTIFS(Q4:Q137,BH3,R4:R137,"I and II"),COUNTIFS(Q4:Q137,BH3,R4:R137,"All"))</f>
        <v>9</v>
      </c>
      <c r="BL3" s="20" t="n">
        <f aca="false">SUM(COUNTIFS(Q4:Q137,BH3,R4:R137,"III"),COUNTIFS(Q4:Q137,BH3,R4:R137,"II and III"),COUNTIFS(Q4:Q137,BH3,R4:R137,"I and III"),COUNTIFS(Q4:Q137,BH3,R4:R137,"All"))</f>
        <v>26</v>
      </c>
      <c r="BM3" s="21" t="n">
        <f aca="false">SUM(COUNTIFS(Q4:Q137,BH3,S4:S137,"I"),COUNTIFS(Q4:Q137,BH3,S4:S137,"I and III"),COUNTIFS(Q4:Q137,BH3,S4:S137,"I and II"),COUNTIFS(Q4:Q137,BH3,S4:S137,"All"))</f>
        <v>27</v>
      </c>
      <c r="BN3" s="21" t="n">
        <f aca="false">SUM(COUNTIFS(Q4:Q137,BH3,S4:S137,"II"),COUNTIFS(Q4:Q137,BH3,S4:S137,"II and III"),COUNTIFS(Q4:Q137,BH3,S4:S137,"I and II"),COUNTIFS(Q4:Q137,BH3,S4:S137,"All"))</f>
        <v>17</v>
      </c>
      <c r="BO3" s="20" t="n">
        <f aca="false">COUNTIFS(Q4:Q137,BH3,E4:E137,"yes",F4:F137,"yes")</f>
        <v>0</v>
      </c>
      <c r="BP3" s="20" t="n">
        <v>0</v>
      </c>
      <c r="BQ3" s="20" t="n">
        <v>0</v>
      </c>
      <c r="BR3" s="20" t="n">
        <v>0</v>
      </c>
      <c r="BS3" s="20" t="n">
        <f aca="false">COUNTIFS(Q4:Q137,BH3,E4:E137,"yes",F4:F137,"yes")</f>
        <v>0</v>
      </c>
      <c r="BT3" s="20" t="n">
        <v>0</v>
      </c>
      <c r="BU3" s="20" t="n">
        <v>0</v>
      </c>
      <c r="BV3" s="20" t="n">
        <v>0</v>
      </c>
      <c r="BW3" s="20" t="n">
        <f aca="false">COUNTIFS(Q4:Q137,BH3,E4:E137,"yes",F4:F137,"yes")</f>
        <v>0</v>
      </c>
      <c r="BX3" s="0" t="n">
        <v>0</v>
      </c>
      <c r="BY3" s="0" t="n">
        <v>0</v>
      </c>
      <c r="BZ3" s="0" t="n">
        <v>0</v>
      </c>
      <c r="CA3" s="13"/>
    </row>
    <row r="4" customFormat="false" ht="12.8" hidden="false" customHeight="false" outlineLevel="0" collapsed="false">
      <c r="A4" s="21" t="n">
        <v>1</v>
      </c>
      <c r="B4" s="26" t="n">
        <v>1</v>
      </c>
      <c r="C4" s="21" t="n">
        <v>0.5</v>
      </c>
      <c r="D4" s="21" t="n">
        <v>0.25</v>
      </c>
      <c r="E4" s="27" t="s">
        <v>55</v>
      </c>
      <c r="F4" s="20" t="s">
        <v>55</v>
      </c>
      <c r="G4" s="28" t="n">
        <v>1</v>
      </c>
      <c r="H4" s="21" t="n">
        <v>0.75</v>
      </c>
      <c r="I4" s="21" t="n">
        <v>0.5</v>
      </c>
      <c r="J4" s="27" t="s">
        <v>55</v>
      </c>
      <c r="K4" s="20" t="s">
        <v>55</v>
      </c>
      <c r="L4" s="28" t="n">
        <v>1</v>
      </c>
      <c r="M4" s="21" t="n">
        <v>1</v>
      </c>
      <c r="N4" s="21" t="n">
        <v>0.75</v>
      </c>
      <c r="O4" s="27" t="s">
        <v>55</v>
      </c>
      <c r="P4" s="20" t="s">
        <v>55</v>
      </c>
      <c r="Q4" s="27" t="s">
        <v>54</v>
      </c>
      <c r="R4" s="21" t="str">
        <f aca="false">IF(AND(D4&lt;I4,D4&lt;N4),"I",IF(AND(I4&lt;D4,I4&lt;N4),"II",IF(AND(N4&lt;D4,N4&lt;I4),"III",IF(AND(D4=I4,D4 =N4),"All",IF(D4=I4,"I and II",IF(D4= N4,"I and III","II and III"))))))</f>
        <v>I</v>
      </c>
      <c r="S4" s="29" t="str">
        <f aca="false">IF(AND(C4&gt;H4,C4&gt;M4),"I",IF(AND(H4&gt;C4,H4&gt;M4),"II",IF(AND(M4&gt;C4,M4&gt;H4),"III",IF(AND(C4=H4,C4 =M4),"All",IF(C4=H4,"I and II",IF(C4= M4,"I and III","II and III"))))))</f>
        <v>III</v>
      </c>
      <c r="T4" s="30" t="s">
        <v>56</v>
      </c>
      <c r="U4" s="27" t="s">
        <v>57</v>
      </c>
      <c r="V4" s="30" t="s">
        <v>57</v>
      </c>
      <c r="W4" s="31" t="s">
        <v>57</v>
      </c>
      <c r="X4" s="32" t="n">
        <v>1</v>
      </c>
      <c r="Y4" s="28" t="n">
        <v>0.75</v>
      </c>
      <c r="Z4" s="28" t="n">
        <v>0.25</v>
      </c>
      <c r="AA4" s="30" t="s">
        <v>55</v>
      </c>
      <c r="AB4" s="27" t="s">
        <v>55</v>
      </c>
      <c r="AC4" s="32" t="n">
        <v>0</v>
      </c>
      <c r="AD4" s="28" t="n">
        <v>1</v>
      </c>
      <c r="AE4" s="28" t="n">
        <v>0.75</v>
      </c>
      <c r="AF4" s="30" t="s">
        <v>55</v>
      </c>
      <c r="AG4" s="27" t="s">
        <v>55</v>
      </c>
      <c r="AH4" s="32" t="n">
        <v>0</v>
      </c>
      <c r="AI4" s="28" t="n">
        <v>1</v>
      </c>
      <c r="AJ4" s="28" t="n">
        <v>1</v>
      </c>
      <c r="AK4" s="30" t="s">
        <v>55</v>
      </c>
      <c r="AL4" s="27" t="s">
        <v>55</v>
      </c>
      <c r="AM4" s="20" t="s">
        <v>54</v>
      </c>
      <c r="AN4" s="20" t="str">
        <f aca="false">IF(AND(Z4&lt;AE4,Z4&lt;AJ4),"I",IF(AND(AE4&lt;Z4,AE4&lt;AJ4),"II",IF(AND(AJ4&lt;Z4,AJ4&lt;AE4),"III",IF(AND(Z4=AE4,Z4 =AJ4),"All",IF(Z4=AE4,"I and II",IF(Z4= AJ4,"I and III","II and III"))))))</f>
        <v>I</v>
      </c>
      <c r="AO4" s="21" t="str">
        <f aca="false">IF(AND(Y4&gt;AD4,Y4&gt;AI4),"I",IF(AND(AD4&gt;Y4,AD4&gt;AI4),"II",IF(AND(AI4&gt;Y4,AI4&gt;AD4),"III",IF(AND(Y4=AD4,Y4 =AI4),"All",IF(Y4=AD4,"I and II",IF(Y4= AI4,"I and III","II and III"))))))</f>
        <v>II and III</v>
      </c>
      <c r="AP4" s="27" t="s">
        <v>58</v>
      </c>
      <c r="AQ4" s="20" t="s">
        <v>57</v>
      </c>
      <c r="AR4" s="27" t="s">
        <v>57</v>
      </c>
      <c r="AS4" s="21" t="s">
        <v>59</v>
      </c>
      <c r="AT4" s="27" t="s">
        <v>55</v>
      </c>
      <c r="AU4" s="21" t="n">
        <v>0</v>
      </c>
      <c r="AV4" s="27" t="s">
        <v>57</v>
      </c>
      <c r="AW4" s="20" t="s">
        <v>60</v>
      </c>
      <c r="AX4" s="27" t="s">
        <v>61</v>
      </c>
      <c r="AY4" s="21"/>
      <c r="AZ4" s="27"/>
      <c r="BA4" s="21"/>
      <c r="BB4" s="21" t="s">
        <v>62</v>
      </c>
      <c r="BC4" s="27" t="s">
        <v>57</v>
      </c>
      <c r="BD4" s="20" t="s">
        <v>55</v>
      </c>
      <c r="BE4" s="27" t="s">
        <v>57</v>
      </c>
      <c r="BF4" s="20" t="s">
        <v>55</v>
      </c>
      <c r="BG4" s="27" t="s">
        <v>57</v>
      </c>
      <c r="BH4" s="24" t="s">
        <v>63</v>
      </c>
      <c r="BI4" s="25" t="n">
        <f aca="false">COUNTIF(Q4:Q137,BH4)</f>
        <v>42</v>
      </c>
      <c r="BJ4" s="20" t="n">
        <f aca="false">SUM(COUNTIFS(Q4:Q137,BH4,R4:R137,"I"),COUNTIFS(Q4:Q137,BH4,R4:R137,"I and III"),COUNTIFS(Q4:Q137,BH4,R4:R137,"I and II"),COUNTIFS(Q4:Q137,BH4,R4:R137,"All"))</f>
        <v>15</v>
      </c>
      <c r="BK4" s="20" t="n">
        <f aca="false">SUM(COUNTIFS(Q4:Q137,BH4,R4:R137,"II"),COUNTIFS(Q4:Q137,BH4,R4:R137,"II and III"),COUNTIFS(Q4:Q137,BH4,R4:R137,"I and II"),COUNTIFS(Q4:Q137,BH4,R4:R137,"All"))</f>
        <v>28</v>
      </c>
      <c r="BL4" s="20" t="n">
        <f aca="false">SUM(COUNTIFS(Q4:Q137,BH4,R4:R137,"III"),COUNTIFS(Q4:Q137,BH4,R4:R137,"II and III"),COUNTIFS(Q4:Q137,BH4,R4:R137,"I and III"),COUNTIFS(Q4:Q137,BH4,R4:R137,"All"))</f>
        <v>25</v>
      </c>
      <c r="BM4" s="21" t="n">
        <f aca="false">SUM(COUNTIFS(Q4:Q137,BH4,S4:S137,"I"),COUNTIFS(Q4:Q137,BH4,S4:S137,"I and III"),COUNTIFS(Q4:Q137,BH4,S4:S137,"I and II"),COUNTIFS(Q4:Q137,BH4,S4:S137,"All"))</f>
        <v>36</v>
      </c>
      <c r="BN4" s="20" t="n">
        <f aca="false">SUM(COUNTIFS(Q4:Q137,BH4,S4:S137,"II"),COUNTIFS(Q4:Q137,BH4,S4:S137,"II and III"),COUNTIFS(Q4:Q137,BH4,S4:S137,"I and II"),COUNTIFS(Q4:Q137,BH4,S4:S137,"All"))</f>
        <v>30</v>
      </c>
      <c r="BO4" s="21" t="n">
        <f aca="false">COUNTIFS(Q4:Q137,BH4,E4:E137,"yes",F4:F137,"yes")</f>
        <v>10</v>
      </c>
      <c r="BP4" s="20" t="n">
        <f aca="false">COUNTIFS(Q4:Q137,BH4,E4:E137,"yes",F4:F137,"yes",B4:B137,"-1")</f>
        <v>0</v>
      </c>
      <c r="BQ4" s="21" t="n">
        <f aca="false">COUNTIFS(Q4:Q137,BH4,E4:E137,"yes",F4:F137,"yes",B4:B137,"0")</f>
        <v>7</v>
      </c>
      <c r="BR4" s="20" t="n">
        <f aca="false">COUNTIFS(Q4:Q137,BH4,E4:E137,"yes",F4:F137,"yes",B4:B137,"1")</f>
        <v>3</v>
      </c>
      <c r="BS4" s="21" t="n">
        <f aca="false">COUNTIFS(Q4:Q137,BH4,J4:J137,"yes",K4:K137,"yes")</f>
        <v>29</v>
      </c>
      <c r="BT4" s="20" t="n">
        <f aca="false">COUNTIFS(Q4:Q137,BH4,K4:K137,"yes",J4:J137,"yes",G4:G137,"-1")</f>
        <v>17</v>
      </c>
      <c r="BU4" s="20" t="n">
        <f aca="false">COUNTIFS(Q4:Q137,BH4,J4:J137,"yes",K4:K137,"yes",G4:G137,"0")</f>
        <v>9</v>
      </c>
      <c r="BV4" s="20" t="n">
        <f aca="false">COUNTIFS(Q4:Q137,BH4,J4:J137,"yes",K4:K137,"yes",G4:G137,"1")</f>
        <v>3</v>
      </c>
      <c r="BW4" s="20" t="n">
        <f aca="false">COUNTIFS(Q4:Q137,BH4,O4:O137,"yes",P4:P137,"yes")</f>
        <v>17</v>
      </c>
      <c r="BX4" s="33" t="n">
        <f aca="false">COUNTIFS(Q4:Q137,BH4,O4:O137,"yes",P4:P137,"yes",L4:L137,"-1")</f>
        <v>6</v>
      </c>
      <c r="BY4" s="33" t="n">
        <f aca="false">COUNTIFS(Q4:Q137,BH4,O4:O137,"yes",P4:P137,"yes",L4:L137,"0")</f>
        <v>7</v>
      </c>
      <c r="BZ4" s="33" t="n">
        <f aca="false">COUNTIFS(Q4:Q137,BH4,O4:O137,"yes",P4:P137,"yes",L4:L137,"1")</f>
        <v>4</v>
      </c>
      <c r="CA4" s="13"/>
    </row>
    <row r="5" customFormat="false" ht="12.8" hidden="false" customHeight="false" outlineLevel="0" collapsed="false">
      <c r="A5" s="21" t="n">
        <v>2</v>
      </c>
      <c r="B5" s="28" t="n">
        <v>1</v>
      </c>
      <c r="C5" s="21" t="n">
        <v>1</v>
      </c>
      <c r="D5" s="21" t="n">
        <v>0</v>
      </c>
      <c r="E5" s="27" t="s">
        <v>64</v>
      </c>
      <c r="F5" s="20" t="s">
        <v>55</v>
      </c>
      <c r="G5" s="28" t="n">
        <v>1</v>
      </c>
      <c r="H5" s="21" t="n">
        <v>1</v>
      </c>
      <c r="I5" s="21" t="n">
        <v>1</v>
      </c>
      <c r="J5" s="27" t="s">
        <v>55</v>
      </c>
      <c r="K5" s="20" t="s">
        <v>55</v>
      </c>
      <c r="L5" s="28" t="n">
        <v>1</v>
      </c>
      <c r="M5" s="21" t="n">
        <v>1</v>
      </c>
      <c r="N5" s="21" t="n">
        <v>1</v>
      </c>
      <c r="O5" s="27" t="s">
        <v>55</v>
      </c>
      <c r="P5" s="20" t="s">
        <v>55</v>
      </c>
      <c r="Q5" s="27" t="s">
        <v>54</v>
      </c>
      <c r="R5" s="21" t="str">
        <f aca="false">IF(AND(D5&lt;I5,D5&lt;N5),"I",IF(AND(I5&lt;D5,I5&lt;N5),"II",IF(AND(N5&lt;D5,N5&lt;I5),"III",IF(AND(D5=I5,D5 =N5),"All",IF(D5=I5,"I and II",IF(D5= N5,"I and III","II and III"))))))</f>
        <v>I</v>
      </c>
      <c r="S5" s="29" t="str">
        <f aca="false">IF(AND(C5&gt;H5,C5&gt;M5),"I",IF(AND(H5&gt;C5,H5&gt;M5),"II",IF(AND(M5&gt;C5,M5&gt;H5),"III",IF(AND(C5=H5,C5 =M5),"All",IF(C5=H5,"I and II",IF(C5= M5,"I and III","II and III"))))))</f>
        <v>All</v>
      </c>
      <c r="T5" s="30" t="s">
        <v>57</v>
      </c>
      <c r="U5" s="27" t="s">
        <v>57</v>
      </c>
      <c r="V5" s="30" t="s">
        <v>57</v>
      </c>
      <c r="W5" s="31" t="s">
        <v>57</v>
      </c>
      <c r="X5" s="32" t="n">
        <v>-1</v>
      </c>
      <c r="Y5" s="28" t="n">
        <v>1</v>
      </c>
      <c r="Z5" s="28" t="n">
        <v>0.5</v>
      </c>
      <c r="AA5" s="30" t="s">
        <v>55</v>
      </c>
      <c r="AB5" s="27" t="s">
        <v>55</v>
      </c>
      <c r="AC5" s="32" t="n">
        <v>-1</v>
      </c>
      <c r="AD5" s="28" t="n">
        <v>0.5</v>
      </c>
      <c r="AE5" s="28" t="n">
        <v>0.25</v>
      </c>
      <c r="AF5" s="30" t="s">
        <v>55</v>
      </c>
      <c r="AG5" s="27" t="s">
        <v>55</v>
      </c>
      <c r="AH5" s="32" t="n">
        <v>-1</v>
      </c>
      <c r="AI5" s="28" t="n">
        <v>0.25</v>
      </c>
      <c r="AJ5" s="28" t="n">
        <v>0</v>
      </c>
      <c r="AK5" s="30" t="s">
        <v>55</v>
      </c>
      <c r="AL5" s="27" t="s">
        <v>55</v>
      </c>
      <c r="AM5" s="20" t="s">
        <v>54</v>
      </c>
      <c r="AN5" s="20" t="str">
        <f aca="false">IF(AND(Z5&lt;AE5,Z5&lt;AJ5),"I",IF(AND(AE5&lt;Z5,AE5&lt;AJ5),"II",IF(AND(AJ5&lt;Z5,AJ5&lt;AE5),"III",IF(AND(Z5=AE5,Z5 =AJ5),"All",IF(Z5=AE5,"I and II",IF(Z5= AJ5,"I and III","II and III"))))))</f>
        <v>III</v>
      </c>
      <c r="AO5" s="21" t="str">
        <f aca="false">IF(AND(Y5&gt;AD5,Y5&gt;AI5),"I",IF(AND(AD5&gt;Y5,AD5&gt;AI5),"II",IF(AND(AI5&gt;Y5,AI5&gt;AD5),"III",IF(AND(Y5=AD5,Y5 =AI5),"All",IF(Y5=AD5,"I and II",IF(Y5= AI5,"I and III","II and III"))))))</f>
        <v>I</v>
      </c>
      <c r="AP5" s="27" t="s">
        <v>57</v>
      </c>
      <c r="AQ5" s="20" t="s">
        <v>57</v>
      </c>
      <c r="AR5" s="27" t="s">
        <v>57</v>
      </c>
      <c r="AS5" s="21" t="s">
        <v>57</v>
      </c>
      <c r="AT5" s="27" t="s">
        <v>65</v>
      </c>
      <c r="AU5" s="21" t="n">
        <v>0.5</v>
      </c>
      <c r="AV5" s="27" t="s">
        <v>66</v>
      </c>
      <c r="AW5" s="20" t="s">
        <v>67</v>
      </c>
      <c r="AX5" s="27" t="s">
        <v>61</v>
      </c>
      <c r="AY5" s="21" t="s">
        <v>61</v>
      </c>
      <c r="AZ5" s="27"/>
      <c r="BA5" s="21"/>
      <c r="BB5" s="21" t="s">
        <v>57</v>
      </c>
      <c r="BC5" s="27" t="s">
        <v>57</v>
      </c>
      <c r="BD5" s="20" t="s">
        <v>57</v>
      </c>
      <c r="BE5" s="27" t="s">
        <v>57</v>
      </c>
      <c r="BF5" s="20" t="s">
        <v>57</v>
      </c>
      <c r="BG5" s="27" t="s">
        <v>57</v>
      </c>
      <c r="BH5" s="24" t="s">
        <v>68</v>
      </c>
      <c r="BI5" s="34" t="n">
        <f aca="false">COUNTIF(Q4:Q137,BH5)</f>
        <v>46</v>
      </c>
      <c r="BJ5" s="20" t="n">
        <f aca="false">SUM(COUNTIFS(Q4:Q137,BH5,R4:R137,"I"),COUNTIFS(Q4:Q137,BH5,R4:R137,"I and III"),COUNTIFS(Q4:Q137,BH5,R4:R137,"I and II"),COUNTIFS(Q4:Q137,BH5,R4:R137,"All"))</f>
        <v>9</v>
      </c>
      <c r="BK5" s="21" t="n">
        <f aca="false">SUM(COUNTIFS(Q4:Q137,BH5,R4:R137,"II"),COUNTIFS(Q4:Q137,BH5,R4:R137,"II and III"),COUNTIFS(Q4:Q137,BH5,R4:R137,"I and II"),COUNTIFS(Q4:Q137,BH5,R4:R137,"All"))</f>
        <v>40</v>
      </c>
      <c r="BL5" s="20" t="n">
        <f aca="false">SUM(COUNTIFS(Q4:Q137,BH5,R4:R137,"III"),COUNTIFS(Q4:Q137,BH5,R4:R137,"II and III"),COUNTIFS(Q4:Q137,BH5,R4:R137,"I and III"),COUNTIFS(Q4:Q137,BH5,R4:R137,"All"))</f>
        <v>17</v>
      </c>
      <c r="BM5" s="20" t="n">
        <f aca="false">SUM(COUNTIFS(Q4:Q137,BH5,S4:S137,"I"),COUNTIFS(Q4:Q137,BH5,S4:S137,"I and III"),COUNTIFS(Q4:Q137,BH5,S4:S137,"I and II"),COUNTIFS(Q4:Q137,BH5,S4:S137,"All"))</f>
        <v>43</v>
      </c>
      <c r="BN5" s="20" t="n">
        <f aca="false">SUM(COUNTIFS(Q4:Q137,BH5,S4:S137,"II"),COUNTIFS(Q4:Q137,BH5,S4:S137,"II and III"),COUNTIFS(Q4:Q137,BH5,S4:S137,"I and II"),COUNTIFS(Q4:Q137,BH5,S4:S137,"All"))</f>
        <v>32</v>
      </c>
      <c r="BO5" s="20" t="n">
        <f aca="false">COUNTIFS(Q4:Q137,BH5,E4:E137,"yes",F4:F137,"yes")</f>
        <v>1</v>
      </c>
      <c r="BP5" s="20" t="n">
        <f aca="false">COUNTIFS(Q4:Q137,BH5,E4:E137,"yes",F4:F137,"yes",B4:B137,-1)</f>
        <v>0</v>
      </c>
      <c r="BQ5" s="20" t="n">
        <f aca="false">COUNTIFS(Q4:Q137,BH5,E4:E137,"yes",F4:F137,"yes",B4:B137,0)</f>
        <v>1</v>
      </c>
      <c r="BR5" s="20" t="n">
        <f aca="false">COUNTIFS(Q4:Q137,BH5,E4:E137,"yes",F4:F137,"yes",B4:B137,1)</f>
        <v>0</v>
      </c>
      <c r="BS5" s="20" t="n">
        <f aca="false">COUNTIFS(Q4:Q137,BH5,J4:J137,"yes",K4:K137,"yes")</f>
        <v>23</v>
      </c>
      <c r="BT5" s="20" t="n">
        <f aca="false">COUNTIFS(Q4:Q137,BH5,K4:K137,"yes",J4:J137,"yes",G4:G137,"-1")</f>
        <v>5</v>
      </c>
      <c r="BU5" s="20" t="n">
        <f aca="false">COUNTIFS(Q4:Q137,BH5,K4:K137,"yes",J4:J137,"yes",G4:G137,"0")</f>
        <v>18</v>
      </c>
      <c r="BV5" s="20" t="n">
        <f aca="false">COUNTIFS(Q4:Q137,BH5,K4:K137,"yes",J4:J137,"yes",G4:G137,"1")</f>
        <v>0</v>
      </c>
      <c r="BW5" s="20" t="n">
        <f aca="false">COUNTIFS(Q4:Q137,BH5,O4:O137,"yes",P4:P137,"yes")</f>
        <v>0</v>
      </c>
      <c r="BX5" s="33" t="n">
        <v>0</v>
      </c>
      <c r="BY5" s="33" t="n">
        <v>0</v>
      </c>
      <c r="BZ5" s="33" t="n">
        <v>0</v>
      </c>
      <c r="CA5" s="13"/>
    </row>
    <row r="6" customFormat="false" ht="12.8" hidden="false" customHeight="false" outlineLevel="0" collapsed="false">
      <c r="A6" s="21" t="n">
        <v>3</v>
      </c>
      <c r="B6" s="28" t="n">
        <v>0</v>
      </c>
      <c r="C6" s="21" t="n">
        <v>1</v>
      </c>
      <c r="D6" s="21" t="n">
        <v>1</v>
      </c>
      <c r="E6" s="27" t="s">
        <v>55</v>
      </c>
      <c r="F6" s="20" t="s">
        <v>55</v>
      </c>
      <c r="G6" s="28" t="n">
        <v>0</v>
      </c>
      <c r="H6" s="21" t="n">
        <v>1</v>
      </c>
      <c r="I6" s="21" t="n">
        <v>1</v>
      </c>
      <c r="J6" s="27" t="s">
        <v>55</v>
      </c>
      <c r="K6" s="20" t="s">
        <v>55</v>
      </c>
      <c r="L6" s="28" t="n">
        <v>0</v>
      </c>
      <c r="M6" s="21" t="n">
        <v>1</v>
      </c>
      <c r="N6" s="21" t="n">
        <v>1</v>
      </c>
      <c r="O6" s="27" t="s">
        <v>55</v>
      </c>
      <c r="P6" s="20" t="s">
        <v>55</v>
      </c>
      <c r="Q6" s="27" t="s">
        <v>54</v>
      </c>
      <c r="R6" s="21" t="str">
        <f aca="false">IF(AND(D6&lt;I6,D6&lt;N6),"I",IF(AND(I6&lt;D6,I6&lt;N6),"II",IF(AND(N6&lt;D6,N6&lt;I6),"III",IF(AND(D6=I6,D6 =N6),"All",IF(D6=I6,"I and II",IF(D6= N6,"I and III","II and III"))))))</f>
        <v>All</v>
      </c>
      <c r="S6" s="29" t="str">
        <f aca="false">IF(AND(C6&gt;H6,C6&gt;M6),"I",IF(AND(H6&gt;C6,H6&gt;M6),"II",IF(AND(M6&gt;C6,M6&gt;H6),"III",IF(AND(C6=H6,C6 =M6),"All",IF(C6=H6,"I and II",IF(C6= M6,"I and III","II and III"))))))</f>
        <v>All</v>
      </c>
      <c r="T6" s="30" t="s">
        <v>57</v>
      </c>
      <c r="U6" s="27" t="s">
        <v>57</v>
      </c>
      <c r="V6" s="30" t="s">
        <v>57</v>
      </c>
      <c r="W6" s="31" t="s">
        <v>57</v>
      </c>
      <c r="X6" s="32" t="n">
        <v>-1</v>
      </c>
      <c r="Y6" s="28" t="n">
        <v>1</v>
      </c>
      <c r="Z6" s="28" t="n">
        <v>0.5</v>
      </c>
      <c r="AA6" s="30" t="s">
        <v>55</v>
      </c>
      <c r="AB6" s="27" t="s">
        <v>55</v>
      </c>
      <c r="AC6" s="32" t="n">
        <v>0</v>
      </c>
      <c r="AD6" s="28" t="n">
        <v>0.5</v>
      </c>
      <c r="AE6" s="28" t="n">
        <v>0.5</v>
      </c>
      <c r="AF6" s="30" t="s">
        <v>55</v>
      </c>
      <c r="AG6" s="27" t="s">
        <v>55</v>
      </c>
      <c r="AH6" s="32" t="n">
        <v>0</v>
      </c>
      <c r="AI6" s="28" t="n">
        <v>0.5</v>
      </c>
      <c r="AJ6" s="28" t="n">
        <v>0.5</v>
      </c>
      <c r="AK6" s="30" t="s">
        <v>55</v>
      </c>
      <c r="AL6" s="27" t="s">
        <v>55</v>
      </c>
      <c r="AM6" s="20" t="s">
        <v>54</v>
      </c>
      <c r="AN6" s="20" t="str">
        <f aca="false">IF(AND(Z6&lt;AE6,Z6&lt;AJ6),"I",IF(AND(AE6&lt;Z6,AE6&lt;AJ6),"II",IF(AND(AJ6&lt;Z6,AJ6&lt;AE6),"III",IF(AND(Z6=AE6,Z6 =AJ6),"All",IF(Z6=AE6,"I and II",IF(Z6= AJ6,"I and III","II and III"))))))</f>
        <v>All</v>
      </c>
      <c r="AO6" s="21" t="str">
        <f aca="false">IF(AND(Y6&gt;AD6,Y6&gt;AI6),"I",IF(AND(AD6&gt;Y6,AD6&gt;AI6),"II",IF(AND(AI6&gt;Y6,AI6&gt;AD6),"III",IF(AND(Y6=AD6,Y6 =AI6),"All",IF(Y6=AD6,"I and II",IF(Y6= AI6,"I and III","II and III"))))))</f>
        <v>I</v>
      </c>
      <c r="AP6" s="27" t="s">
        <v>57</v>
      </c>
      <c r="AQ6" s="20" t="s">
        <v>57</v>
      </c>
      <c r="AR6" s="27" t="s">
        <v>57</v>
      </c>
      <c r="AS6" s="35" t="s">
        <v>57</v>
      </c>
      <c r="AT6" s="27" t="s">
        <v>65</v>
      </c>
      <c r="AU6" s="21" t="n">
        <v>0.25</v>
      </c>
      <c r="AV6" s="27" t="s">
        <v>57</v>
      </c>
      <c r="AW6" s="20" t="s">
        <v>67</v>
      </c>
      <c r="AX6" s="27"/>
      <c r="AY6" s="21"/>
      <c r="AZ6" s="27"/>
      <c r="BA6" s="21"/>
      <c r="BB6" s="21" t="s">
        <v>57</v>
      </c>
      <c r="BC6" s="27" t="s">
        <v>57</v>
      </c>
      <c r="BD6" s="20" t="s">
        <v>57</v>
      </c>
      <c r="BE6" s="27" t="s">
        <v>57</v>
      </c>
      <c r="BF6" s="20" t="s">
        <v>57</v>
      </c>
      <c r="BG6" s="27" t="s">
        <v>57</v>
      </c>
      <c r="BH6" s="36" t="s">
        <v>69</v>
      </c>
      <c r="BI6" s="37" t="n">
        <f aca="false">COUNTIF(Q4:Q137,BH6)</f>
        <v>3</v>
      </c>
      <c r="BJ6" s="21" t="s">
        <v>57</v>
      </c>
      <c r="BK6" s="21" t="s">
        <v>57</v>
      </c>
      <c r="BL6" s="21" t="s">
        <v>57</v>
      </c>
      <c r="BM6" s="21" t="s">
        <v>57</v>
      </c>
      <c r="BN6" s="21" t="s">
        <v>57</v>
      </c>
      <c r="BO6" s="21" t="s">
        <v>57</v>
      </c>
      <c r="BP6" s="21" t="s">
        <v>57</v>
      </c>
      <c r="BQ6" s="21" t="s">
        <v>57</v>
      </c>
      <c r="BR6" s="21" t="s">
        <v>57</v>
      </c>
      <c r="BS6" s="21" t="s">
        <v>57</v>
      </c>
      <c r="BT6" s="21" t="s">
        <v>57</v>
      </c>
      <c r="BU6" s="21" t="s">
        <v>57</v>
      </c>
      <c r="BV6" s="21" t="s">
        <v>57</v>
      </c>
      <c r="BW6" s="21" t="s">
        <v>57</v>
      </c>
      <c r="BX6" s="21" t="s">
        <v>57</v>
      </c>
      <c r="BY6" s="21" t="s">
        <v>57</v>
      </c>
      <c r="BZ6" s="21" t="s">
        <v>57</v>
      </c>
      <c r="CA6" s="13"/>
    </row>
    <row r="7" customFormat="false" ht="12.8" hidden="false" customHeight="false" outlineLevel="0" collapsed="false">
      <c r="A7" s="21" t="n">
        <v>4</v>
      </c>
      <c r="B7" s="28" t="n">
        <v>1</v>
      </c>
      <c r="C7" s="21" t="n">
        <v>1</v>
      </c>
      <c r="D7" s="21" t="n">
        <v>0.25</v>
      </c>
      <c r="E7" s="27" t="s">
        <v>55</v>
      </c>
      <c r="F7" s="20" t="s">
        <v>55</v>
      </c>
      <c r="G7" s="28" t="n">
        <v>-1</v>
      </c>
      <c r="H7" s="21" t="n">
        <v>1</v>
      </c>
      <c r="I7" s="21" t="n">
        <v>0</v>
      </c>
      <c r="J7" s="27" t="s">
        <v>65</v>
      </c>
      <c r="K7" s="20" t="s">
        <v>55</v>
      </c>
      <c r="L7" s="28" t="n">
        <v>1</v>
      </c>
      <c r="M7" s="21" t="n">
        <v>1</v>
      </c>
      <c r="N7" s="21" t="n">
        <v>0</v>
      </c>
      <c r="O7" s="27" t="s">
        <v>55</v>
      </c>
      <c r="P7" s="20" t="s">
        <v>65</v>
      </c>
      <c r="Q7" s="27" t="s">
        <v>63</v>
      </c>
      <c r="R7" s="21" t="str">
        <f aca="false">IF(AND(D7&lt;I7,D7&lt;N7),"I",IF(AND(I7&lt;D7,I7&lt;N7),"II",IF(AND(N7&lt;D7,N7&lt;I7),"III",IF(AND(D7=I7,D7 =N7),"All",IF(D7=I7,"I and II",IF(D7= N7,"I and III","II and III"))))))</f>
        <v>II and III</v>
      </c>
      <c r="S7" s="29" t="str">
        <f aca="false">IF(AND(C7&gt;H7,C7&gt;M7),"I",IF(AND(H7&gt;C7,H7&gt;M7),"II",IF(AND(M7&gt;C7,M7&gt;H7),"III",IF(AND(C7=H7,C7 =M7),"All",IF(C7=H7,"I and II",IF(C7= M7,"I and III","II and III"))))))</f>
        <v>All</v>
      </c>
      <c r="T7" s="30" t="s">
        <v>70</v>
      </c>
      <c r="U7" s="27" t="s">
        <v>71</v>
      </c>
      <c r="V7" s="30" t="s">
        <v>57</v>
      </c>
      <c r="W7" s="38" t="s">
        <v>72</v>
      </c>
      <c r="X7" s="32" t="n">
        <v>1</v>
      </c>
      <c r="Y7" s="28" t="n">
        <v>1</v>
      </c>
      <c r="Z7" s="28" t="n">
        <v>1</v>
      </c>
      <c r="AA7" s="30" t="s">
        <v>55</v>
      </c>
      <c r="AB7" s="27" t="s">
        <v>55</v>
      </c>
      <c r="AC7" s="32" t="n">
        <v>-1</v>
      </c>
      <c r="AD7" s="28" t="n">
        <v>1</v>
      </c>
      <c r="AE7" s="28" t="n">
        <v>0</v>
      </c>
      <c r="AF7" s="30" t="s">
        <v>65</v>
      </c>
      <c r="AG7" s="27" t="s">
        <v>55</v>
      </c>
      <c r="AH7" s="32" t="n">
        <v>1</v>
      </c>
      <c r="AI7" s="28" t="n">
        <v>1</v>
      </c>
      <c r="AJ7" s="28" t="n">
        <v>0</v>
      </c>
      <c r="AK7" s="30" t="s">
        <v>55</v>
      </c>
      <c r="AL7" s="27" t="s">
        <v>65</v>
      </c>
      <c r="AM7" s="20" t="s">
        <v>63</v>
      </c>
      <c r="AN7" s="20" t="str">
        <f aca="false">IF(AND(Z7&lt;AE7,Z7&lt;AJ7),"I",IF(AND(AE7&lt;Z7,AE7&lt;AJ7),"II",IF(AND(AJ7&lt;Z7,AJ7&lt;AE7),"III",IF(AND(Z7=AE7,Z7 =AJ7),"All",IF(Z7=AE7,"I and II",IF(Z7= AJ7,"I and III","II and III"))))))</f>
        <v>II and III</v>
      </c>
      <c r="AO7" s="21" t="str">
        <f aca="false">IF(AND(Y7&gt;AD7,Y7&gt;AI7),"I",IF(AND(AD7&gt;Y7,AD7&gt;AI7),"II",IF(AND(AI7&gt;Y7,AI7&gt;AD7),"III",IF(AND(Y7=AD7,Y7 =AI7),"All",IF(Y7=AD7,"I and II",IF(Y7= AI7,"I and III","II and III"))))))</f>
        <v>All</v>
      </c>
      <c r="AP7" s="27" t="s">
        <v>57</v>
      </c>
      <c r="AQ7" s="20" t="s">
        <v>57</v>
      </c>
      <c r="AR7" s="27" t="s">
        <v>57</v>
      </c>
      <c r="AS7" s="39" t="s">
        <v>57</v>
      </c>
      <c r="AT7" s="27" t="s">
        <v>55</v>
      </c>
      <c r="AU7" s="21" t="n">
        <v>0</v>
      </c>
      <c r="AV7" s="27" t="s">
        <v>57</v>
      </c>
      <c r="AW7" s="20" t="s">
        <v>73</v>
      </c>
      <c r="AX7" s="27"/>
      <c r="AY7" s="21"/>
      <c r="AZ7" s="27"/>
      <c r="BA7" s="21"/>
      <c r="BB7" s="21" t="s">
        <v>57</v>
      </c>
      <c r="BC7" s="27" t="s">
        <v>57</v>
      </c>
      <c r="BD7" s="20" t="s">
        <v>57</v>
      </c>
      <c r="BE7" s="27" t="s">
        <v>57</v>
      </c>
      <c r="BF7" s="20" t="s">
        <v>65</v>
      </c>
      <c r="BG7" s="27" t="s">
        <v>74</v>
      </c>
      <c r="BH7" s="40" t="s">
        <v>75</v>
      </c>
      <c r="BI7" s="41" t="n">
        <f aca="false">SUM(BI2:BI6)</f>
        <v>134</v>
      </c>
      <c r="BJ7" s="41" t="n">
        <f aca="false">SUM(BJ2:BJ5)</f>
        <v>43</v>
      </c>
      <c r="BK7" s="41" t="n">
        <f aca="false">SUM(BK2:BK5)</f>
        <v>88</v>
      </c>
      <c r="BL7" s="41" t="n">
        <f aca="false">SUM(BL2:BL5)</f>
        <v>79</v>
      </c>
      <c r="BM7" s="41" t="n">
        <f aca="false">SUM(BM2:BM5)</f>
        <v>117</v>
      </c>
      <c r="BN7" s="41" t="n">
        <f aca="false">SUM(BN2:BN5)</f>
        <v>90</v>
      </c>
      <c r="BO7" s="41" t="n">
        <f aca="false">SUM(BO2:BO5)</f>
        <v>11</v>
      </c>
      <c r="BP7" s="41" t="n">
        <f aca="false">SUM(BP2:BP5)</f>
        <v>0</v>
      </c>
      <c r="BQ7" s="41" t="n">
        <f aca="false">SUM(BQ2:BQ5)</f>
        <v>8</v>
      </c>
      <c r="BR7" s="41" t="n">
        <f aca="false">SUM(BR2:BR5)</f>
        <v>3</v>
      </c>
      <c r="BS7" s="41" t="n">
        <f aca="false">SUM(BS2:BS5)</f>
        <v>52</v>
      </c>
      <c r="BT7" s="41" t="n">
        <f aca="false">SUM(BT2:BT5)</f>
        <v>22</v>
      </c>
      <c r="BU7" s="41" t="n">
        <f aca="false">SUM(BU2:BU5)</f>
        <v>27</v>
      </c>
      <c r="BV7" s="41" t="n">
        <f aca="false">SUM(BV2:BV5)</f>
        <v>3</v>
      </c>
      <c r="BW7" s="41" t="n">
        <f aca="false">SUM(BW2:BW5)</f>
        <v>17</v>
      </c>
      <c r="BX7" s="41" t="n">
        <f aca="false">SUM(BX2:BX5)</f>
        <v>6</v>
      </c>
      <c r="BY7" s="41" t="n">
        <f aca="false">SUM(BY2:BY5)</f>
        <v>7</v>
      </c>
      <c r="BZ7" s="41" t="n">
        <f aca="false">SUM(BZ2:BZ5)</f>
        <v>4</v>
      </c>
      <c r="CA7" s="13"/>
    </row>
    <row r="8" customFormat="false" ht="12.8" hidden="false" customHeight="false" outlineLevel="0" collapsed="false">
      <c r="A8" s="21" t="n">
        <v>5</v>
      </c>
      <c r="B8" s="28" t="n">
        <v>-1</v>
      </c>
      <c r="C8" s="21" t="n">
        <v>1</v>
      </c>
      <c r="D8" s="21" t="n">
        <v>0.75</v>
      </c>
      <c r="E8" s="27" t="s">
        <v>55</v>
      </c>
      <c r="F8" s="20" t="s">
        <v>55</v>
      </c>
      <c r="G8" s="28" t="n">
        <v>-1</v>
      </c>
      <c r="H8" s="21" t="n">
        <v>0.75</v>
      </c>
      <c r="I8" s="21" t="n">
        <v>0.5</v>
      </c>
      <c r="J8" s="27" t="s">
        <v>55</v>
      </c>
      <c r="K8" s="20" t="s">
        <v>55</v>
      </c>
      <c r="L8" s="28" t="n">
        <v>0</v>
      </c>
      <c r="M8" s="21" t="n">
        <v>0.5</v>
      </c>
      <c r="N8" s="21" t="n">
        <v>0.5</v>
      </c>
      <c r="O8" s="27" t="s">
        <v>55</v>
      </c>
      <c r="P8" s="20" t="s">
        <v>55</v>
      </c>
      <c r="Q8" s="27" t="s">
        <v>54</v>
      </c>
      <c r="R8" s="21" t="str">
        <f aca="false">IF(AND(D8&lt;I8,D8&lt;N8),"I",IF(AND(I8&lt;D8,I8&lt;N8),"II",IF(AND(N8&lt;D8,N8&lt;I8),"III",IF(AND(D8=I8,D8 =N8),"All",IF(D8=I8,"I and II",IF(D8= N8,"I and III","II and III"))))))</f>
        <v>II and III</v>
      </c>
      <c r="S8" s="29" t="str">
        <f aca="false">IF(AND(C8&gt;H8,C8&gt;M8),"I",IF(AND(H8&gt;C8,H8&gt;M8),"II",IF(AND(M8&gt;C8,M8&gt;H8),"III",IF(AND(C8=H8,C8 =M8),"All",IF(C8=H8,"I and II",IF(C8= M8,"I and III","II and III"))))))</f>
        <v>I</v>
      </c>
      <c r="T8" s="30" t="s">
        <v>76</v>
      </c>
      <c r="U8" s="27" t="s">
        <v>71</v>
      </c>
      <c r="V8" s="30" t="s">
        <v>57</v>
      </c>
      <c r="W8" s="38" t="s">
        <v>77</v>
      </c>
      <c r="X8" s="32" t="n">
        <v>0</v>
      </c>
      <c r="Y8" s="28" t="n">
        <v>0.5</v>
      </c>
      <c r="Z8" s="28" t="n">
        <v>0.5</v>
      </c>
      <c r="AA8" s="30" t="s">
        <v>64</v>
      </c>
      <c r="AB8" s="27" t="s">
        <v>55</v>
      </c>
      <c r="AC8" s="32" t="n">
        <v>0</v>
      </c>
      <c r="AD8" s="28" t="n">
        <v>0.5</v>
      </c>
      <c r="AE8" s="28" t="n">
        <v>0.5</v>
      </c>
      <c r="AF8" s="30" t="s">
        <v>55</v>
      </c>
      <c r="AG8" s="27" t="s">
        <v>55</v>
      </c>
      <c r="AH8" s="32" t="n">
        <v>0</v>
      </c>
      <c r="AI8" s="28" t="n">
        <v>0.5</v>
      </c>
      <c r="AJ8" s="28" t="n">
        <v>0.5</v>
      </c>
      <c r="AK8" s="30" t="s">
        <v>55</v>
      </c>
      <c r="AL8" s="27" t="s">
        <v>55</v>
      </c>
      <c r="AM8" s="20" t="s">
        <v>46</v>
      </c>
      <c r="AN8" s="20" t="str">
        <f aca="false">IF(AND(Z8&lt;AE8,Z8&lt;AJ8),"I",IF(AND(AE8&lt;Z8,AE8&lt;AJ8),"II",IF(AND(AJ8&lt;Z8,AJ8&lt;AE8),"III",IF(AND(Z8=AE8,Z8 =AJ8),"All",IF(Z8=AE8,"I and II",IF(Z8= AJ8,"I and III","II and III"))))))</f>
        <v>All</v>
      </c>
      <c r="AO8" s="21" t="str">
        <f aca="false">IF(AND(Y8&gt;AD8,Y8&gt;AI8),"I",IF(AND(AD8&gt;Y8,AD8&gt;AI8),"II",IF(AND(AI8&gt;Y8,AI8&gt;AD8),"III",IF(AND(Y8=AD8,Y8 =AI8),"All",IF(Y8=AD8,"I and II",IF(Y8= AI8,"I and III","II and III"))))))</f>
        <v>All</v>
      </c>
      <c r="AP8" s="27" t="s">
        <v>57</v>
      </c>
      <c r="AQ8" s="20" t="s">
        <v>57</v>
      </c>
      <c r="AR8" s="27" t="s">
        <v>57</v>
      </c>
      <c r="AS8" s="40" t="s">
        <v>78</v>
      </c>
      <c r="AT8" s="27" t="s">
        <v>55</v>
      </c>
      <c r="AU8" s="21" t="n">
        <v>0</v>
      </c>
      <c r="AV8" s="27" t="s">
        <v>57</v>
      </c>
      <c r="AW8" s="20" t="s">
        <v>73</v>
      </c>
      <c r="AX8" s="27"/>
      <c r="AY8" s="21"/>
      <c r="AZ8" s="27"/>
      <c r="BA8" s="21"/>
      <c r="BB8" s="21" t="s">
        <v>57</v>
      </c>
      <c r="BC8" s="27" t="s">
        <v>57</v>
      </c>
      <c r="BD8" s="20" t="s">
        <v>55</v>
      </c>
      <c r="BE8" s="27" t="s">
        <v>57</v>
      </c>
      <c r="BF8" s="20" t="s">
        <v>65</v>
      </c>
      <c r="BG8" s="27" t="s">
        <v>79</v>
      </c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13"/>
      <c r="BZ8" s="13"/>
      <c r="CA8" s="13"/>
    </row>
    <row r="9" customFormat="false" ht="12.8" hidden="false" customHeight="false" outlineLevel="0" collapsed="false">
      <c r="A9" s="21" t="n">
        <v>6</v>
      </c>
      <c r="B9" s="28" t="n">
        <v>0</v>
      </c>
      <c r="C9" s="21" t="n">
        <v>0.75</v>
      </c>
      <c r="D9" s="21" t="n">
        <v>0.25</v>
      </c>
      <c r="E9" s="27" t="s">
        <v>65</v>
      </c>
      <c r="F9" s="20" t="s">
        <v>65</v>
      </c>
      <c r="G9" s="28" t="n">
        <v>0</v>
      </c>
      <c r="H9" s="21" t="n">
        <v>0.75</v>
      </c>
      <c r="I9" s="21" t="n">
        <v>0.5</v>
      </c>
      <c r="J9" s="27" t="s">
        <v>55</v>
      </c>
      <c r="K9" s="20" t="s">
        <v>55</v>
      </c>
      <c r="L9" s="28" t="n">
        <v>0</v>
      </c>
      <c r="M9" s="21" t="n">
        <v>0.75</v>
      </c>
      <c r="N9" s="21" t="n">
        <v>0</v>
      </c>
      <c r="O9" s="27" t="s">
        <v>65</v>
      </c>
      <c r="P9" s="20" t="s">
        <v>65</v>
      </c>
      <c r="Q9" s="27" t="s">
        <v>63</v>
      </c>
      <c r="R9" s="21" t="str">
        <f aca="false">IF(AND(D9&lt;I9,D9&lt;N9),"I",IF(AND(I9&lt;D9,I9&lt;N9),"II",IF(AND(N9&lt;D9,N9&lt;I9),"III",IF(AND(D9=I9,D9 =N9),"All",IF(D9=I9,"I and II",IF(D9= N9,"I and III","II and III"))))))</f>
        <v>III</v>
      </c>
      <c r="S9" s="29" t="str">
        <f aca="false">IF(AND(C9&gt;H9,C9&gt;M9),"I",IF(AND(H9&gt;C9,H9&gt;M9),"II",IF(AND(M9&gt;C9,M9&gt;H9),"III",IF(AND(C9=H9,C9 =M9),"All",IF(C9=H9,"I and II",IF(C9= M9,"I and III","II and III"))))))</f>
        <v>All</v>
      </c>
      <c r="T9" s="30" t="s">
        <v>80</v>
      </c>
      <c r="U9" s="27" t="s">
        <v>57</v>
      </c>
      <c r="V9" s="30" t="s">
        <v>57</v>
      </c>
      <c r="W9" s="38" t="s">
        <v>57</v>
      </c>
      <c r="X9" s="32" t="n">
        <v>1</v>
      </c>
      <c r="Y9" s="28" t="n">
        <v>0.75</v>
      </c>
      <c r="Z9" s="28" t="n">
        <v>0.5</v>
      </c>
      <c r="AA9" s="30" t="s">
        <v>55</v>
      </c>
      <c r="AB9" s="27" t="s">
        <v>55</v>
      </c>
      <c r="AC9" s="32" t="n">
        <v>1</v>
      </c>
      <c r="AD9" s="28" t="n">
        <v>0.75</v>
      </c>
      <c r="AE9" s="28" t="n">
        <v>0.5</v>
      </c>
      <c r="AF9" s="30" t="s">
        <v>65</v>
      </c>
      <c r="AG9" s="27" t="s">
        <v>65</v>
      </c>
      <c r="AH9" s="32" t="n">
        <v>-1</v>
      </c>
      <c r="AI9" s="28" t="n">
        <v>0.5</v>
      </c>
      <c r="AJ9" s="28" t="n">
        <v>0.25</v>
      </c>
      <c r="AK9" s="30" t="s">
        <v>65</v>
      </c>
      <c r="AL9" s="27" t="s">
        <v>55</v>
      </c>
      <c r="AM9" s="20" t="s">
        <v>63</v>
      </c>
      <c r="AN9" s="20" t="str">
        <f aca="false">IF(AND(Z9&lt;AE9,Z9&lt;AJ9),"I",IF(AND(AE9&lt;Z9,AE9&lt;AJ9),"II",IF(AND(AJ9&lt;Z9,AJ9&lt;AE9),"III",IF(AND(Z9=AE9,Z9 =AJ9),"All",IF(Z9=AE9,"I and II",IF(Z9= AJ9,"I and III","II and III"))))))</f>
        <v>III</v>
      </c>
      <c r="AO9" s="21" t="str">
        <f aca="false">IF(AND(Y9&gt;AD9,Y9&gt;AI9),"I",IF(AND(AD9&gt;Y9,AD9&gt;AI9),"II",IF(AND(AI9&gt;Y9,AI9&gt;AD9),"III",IF(AND(Y9=AD9,Y9 =AI9),"All",IF(Y9=AD9,"I and II",IF(Y9= AI9,"I and III","II and III"))))))</f>
        <v>I and II</v>
      </c>
      <c r="AP9" s="27" t="s">
        <v>57</v>
      </c>
      <c r="AQ9" s="20" t="s">
        <v>57</v>
      </c>
      <c r="AR9" s="27" t="s">
        <v>57</v>
      </c>
      <c r="AS9" s="21" t="s">
        <v>81</v>
      </c>
      <c r="AT9" s="27" t="s">
        <v>65</v>
      </c>
      <c r="AU9" s="21" t="n">
        <v>0.25</v>
      </c>
      <c r="AV9" s="27" t="s">
        <v>82</v>
      </c>
      <c r="AW9" s="20" t="s">
        <v>67</v>
      </c>
      <c r="AX9" s="27" t="s">
        <v>61</v>
      </c>
      <c r="AY9" s="21" t="s">
        <v>61</v>
      </c>
      <c r="AZ9" s="27"/>
      <c r="BA9" s="21"/>
      <c r="BB9" s="21" t="s">
        <v>83</v>
      </c>
      <c r="BC9" s="27" t="s">
        <v>84</v>
      </c>
      <c r="BD9" s="20" t="s">
        <v>57</v>
      </c>
      <c r="BE9" s="27" t="s">
        <v>57</v>
      </c>
      <c r="BF9" s="20" t="s">
        <v>65</v>
      </c>
      <c r="BG9" s="27" t="s">
        <v>57</v>
      </c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13"/>
      <c r="BZ9" s="13"/>
      <c r="CA9" s="13"/>
    </row>
    <row r="10" customFormat="false" ht="12.8" hidden="false" customHeight="false" outlineLevel="0" collapsed="false">
      <c r="A10" s="21" t="n">
        <v>7</v>
      </c>
      <c r="B10" s="28" t="n">
        <v>1</v>
      </c>
      <c r="C10" s="21" t="n">
        <v>0.75</v>
      </c>
      <c r="D10" s="21" t="n">
        <v>0.5</v>
      </c>
      <c r="E10" s="27" t="s">
        <v>55</v>
      </c>
      <c r="F10" s="20" t="s">
        <v>55</v>
      </c>
      <c r="G10" s="28" t="n">
        <v>-1</v>
      </c>
      <c r="H10" s="21" t="n">
        <v>0.75</v>
      </c>
      <c r="I10" s="21" t="n">
        <v>0.5</v>
      </c>
      <c r="J10" s="27" t="s">
        <v>55</v>
      </c>
      <c r="K10" s="20" t="s">
        <v>55</v>
      </c>
      <c r="L10" s="28" t="n">
        <v>0</v>
      </c>
      <c r="M10" s="21" t="n">
        <v>0.5</v>
      </c>
      <c r="N10" s="21" t="n">
        <v>0.5</v>
      </c>
      <c r="O10" s="27" t="s">
        <v>55</v>
      </c>
      <c r="P10" s="20" t="s">
        <v>55</v>
      </c>
      <c r="Q10" s="27" t="s">
        <v>68</v>
      </c>
      <c r="R10" s="21" t="str">
        <f aca="false">IF(AND(D10&lt;I10,D10&lt;N10),"I",IF(AND(I10&lt;D10,I10&lt;N10),"II",IF(AND(N10&lt;D10,N10&lt;I10),"III",IF(AND(D10=I10,D10 =N10),"All",IF(D10=I10,"I and II",IF(D10= N10,"I and III","II and III"))))))</f>
        <v>All</v>
      </c>
      <c r="S10" s="29" t="str">
        <f aca="false">IF(AND(C10&gt;H10,C10&gt;M10),"I",IF(AND(H10&gt;C10,H10&gt;M10),"II",IF(AND(M10&gt;C10,M10&gt;H10),"III",IF(AND(C10=H10,C10 =M10),"All",IF(C10=H10,"I and II",IF(C10= M10,"I and III","II and III"))))))</f>
        <v>I and II</v>
      </c>
      <c r="T10" s="30" t="s">
        <v>57</v>
      </c>
      <c r="U10" s="27" t="s">
        <v>57</v>
      </c>
      <c r="V10" s="30" t="s">
        <v>57</v>
      </c>
      <c r="W10" s="38" t="s">
        <v>85</v>
      </c>
      <c r="X10" s="32" t="n">
        <v>1</v>
      </c>
      <c r="Y10" s="28" t="n">
        <v>0.75</v>
      </c>
      <c r="Z10" s="28" t="n">
        <v>0.5</v>
      </c>
      <c r="AA10" s="30" t="s">
        <v>55</v>
      </c>
      <c r="AB10" s="27" t="s">
        <v>65</v>
      </c>
      <c r="AC10" s="32" t="n">
        <v>-1</v>
      </c>
      <c r="AD10" s="28" t="n">
        <v>0.75</v>
      </c>
      <c r="AE10" s="28" t="n">
        <v>0.5</v>
      </c>
      <c r="AF10" s="30" t="s">
        <v>65</v>
      </c>
      <c r="AG10" s="27" t="s">
        <v>55</v>
      </c>
      <c r="AH10" s="32" t="n">
        <v>0</v>
      </c>
      <c r="AI10" s="28" t="n">
        <v>0.5</v>
      </c>
      <c r="AJ10" s="28" t="n">
        <v>0.5</v>
      </c>
      <c r="AK10" s="30" t="s">
        <v>55</v>
      </c>
      <c r="AL10" s="27" t="s">
        <v>55</v>
      </c>
      <c r="AM10" s="20" t="s">
        <v>68</v>
      </c>
      <c r="AN10" s="20" t="str">
        <f aca="false">IF(AND(Z10&lt;AE10,Z10&lt;AJ10),"I",IF(AND(AE10&lt;Z10,AE10&lt;AJ10),"II",IF(AND(AJ10&lt;Z10,AJ10&lt;AE10),"III",IF(AND(Z10=AE10,Z10 =AJ10),"All",IF(Z10=AE10,"I and II",IF(Z10= AJ10,"I and III","II and III"))))))</f>
        <v>All</v>
      </c>
      <c r="AO10" s="21" t="str">
        <f aca="false">IF(AND(Y10&gt;AD10,Y10&gt;AI10),"I",IF(AND(AD10&gt;Y10,AD10&gt;AI10),"II",IF(AND(AI10&gt;Y10,AI10&gt;AD10),"III",IF(AND(Y10=AD10,Y10 =AI10),"All",IF(Y10=AD10,"I and II",IF(Y10= AI10,"I and III","II and III"))))))</f>
        <v>I and II</v>
      </c>
      <c r="AP10" s="27" t="s">
        <v>57</v>
      </c>
      <c r="AQ10" s="20" t="s">
        <v>57</v>
      </c>
      <c r="AR10" s="27" t="s">
        <v>57</v>
      </c>
      <c r="AS10" s="40" t="s">
        <v>57</v>
      </c>
      <c r="AT10" s="27" t="s">
        <v>65</v>
      </c>
      <c r="AU10" s="21" t="n">
        <v>0.25</v>
      </c>
      <c r="AV10" s="27" t="s">
        <v>57</v>
      </c>
      <c r="AW10" s="20" t="s">
        <v>67</v>
      </c>
      <c r="AX10" s="27" t="s">
        <v>61</v>
      </c>
      <c r="AY10" s="21"/>
      <c r="AZ10" s="27"/>
      <c r="BA10" s="21"/>
      <c r="BB10" s="21" t="s">
        <v>57</v>
      </c>
      <c r="BC10" s="27" t="s">
        <v>57</v>
      </c>
      <c r="BD10" s="20" t="s">
        <v>57</v>
      </c>
      <c r="BE10" s="27" t="s">
        <v>57</v>
      </c>
      <c r="BF10" s="20" t="s">
        <v>65</v>
      </c>
      <c r="BG10" s="27" t="s">
        <v>79</v>
      </c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13"/>
      <c r="BZ10" s="13"/>
      <c r="CA10" s="13"/>
    </row>
    <row r="11" customFormat="false" ht="12.8" hidden="false" customHeight="false" outlineLevel="0" collapsed="false">
      <c r="A11" s="21" t="n">
        <v>8</v>
      </c>
      <c r="B11" s="28" t="n">
        <v>-1</v>
      </c>
      <c r="C11" s="21" t="n">
        <v>1</v>
      </c>
      <c r="D11" s="21" t="n">
        <v>0.75</v>
      </c>
      <c r="E11" s="27" t="s">
        <v>55</v>
      </c>
      <c r="F11" s="20" t="s">
        <v>55</v>
      </c>
      <c r="G11" s="28" t="n">
        <v>0</v>
      </c>
      <c r="H11" s="21" t="n">
        <v>0.75</v>
      </c>
      <c r="I11" s="21" t="n">
        <v>0.5</v>
      </c>
      <c r="J11" s="27" t="s">
        <v>55</v>
      </c>
      <c r="K11" s="20" t="s">
        <v>55</v>
      </c>
      <c r="L11" s="28" t="n">
        <v>0</v>
      </c>
      <c r="M11" s="21" t="n">
        <v>0.75</v>
      </c>
      <c r="N11" s="21" t="n">
        <v>0.75</v>
      </c>
      <c r="O11" s="27" t="s">
        <v>55</v>
      </c>
      <c r="P11" s="20" t="s">
        <v>55</v>
      </c>
      <c r="Q11" s="27" t="s">
        <v>68</v>
      </c>
      <c r="R11" s="21" t="str">
        <f aca="false">IF(AND(D11&lt;I11,D11&lt;N11),"I",IF(AND(I11&lt;D11,I11&lt;N11),"II",IF(AND(N11&lt;D11,N11&lt;I11),"III",IF(AND(D11=I11,D11 =N11),"All",IF(D11=I11,"I and II",IF(D11= N11,"I and III","II and III"))))))</f>
        <v>II</v>
      </c>
      <c r="S11" s="29" t="str">
        <f aca="false">IF(AND(C11&gt;H11,C11&gt;M11),"I",IF(AND(H11&gt;C11,H11&gt;M11),"II",IF(AND(M11&gt;C11,M11&gt;H11),"III",IF(AND(C11=H11,C11 =M11),"All",IF(C11=H11,"I and II",IF(C11= M11,"I and III","II and III"))))))</f>
        <v>I</v>
      </c>
      <c r="T11" s="30" t="s">
        <v>57</v>
      </c>
      <c r="U11" s="27" t="s">
        <v>57</v>
      </c>
      <c r="V11" s="30" t="s">
        <v>57</v>
      </c>
      <c r="W11" s="38" t="s">
        <v>55</v>
      </c>
      <c r="X11" s="32" t="n">
        <v>-1</v>
      </c>
      <c r="Y11" s="28" t="n">
        <v>0.75</v>
      </c>
      <c r="Z11" s="28" t="n">
        <v>0.5</v>
      </c>
      <c r="AA11" s="30" t="s">
        <v>55</v>
      </c>
      <c r="AB11" s="27" t="s">
        <v>55</v>
      </c>
      <c r="AC11" s="32" t="n">
        <v>0</v>
      </c>
      <c r="AD11" s="28" t="n">
        <v>0.5</v>
      </c>
      <c r="AE11" s="28" t="n">
        <v>0.25</v>
      </c>
      <c r="AF11" s="30" t="s">
        <v>65</v>
      </c>
      <c r="AG11" s="27" t="s">
        <v>65</v>
      </c>
      <c r="AH11" s="32" t="n">
        <v>0</v>
      </c>
      <c r="AI11" s="28" t="n">
        <v>0.75</v>
      </c>
      <c r="AJ11" s="28" t="n">
        <v>0.75</v>
      </c>
      <c r="AK11" s="30" t="s">
        <v>55</v>
      </c>
      <c r="AL11" s="27" t="s">
        <v>55</v>
      </c>
      <c r="AM11" s="20" t="s">
        <v>68</v>
      </c>
      <c r="AN11" s="20" t="str">
        <f aca="false">IF(AND(Z11&lt;AE11,Z11&lt;AJ11),"I",IF(AND(AE11&lt;Z11,AE11&lt;AJ11),"II",IF(AND(AJ11&lt;Z11,AJ11&lt;AE11),"III",IF(AND(Z11=AE11,Z11 =AJ11),"All",IF(Z11=AE11,"I and II",IF(Z11= AJ11,"I and III","II and III"))))))</f>
        <v>II</v>
      </c>
      <c r="AO11" s="21" t="str">
        <f aca="false">IF(AND(Y11&gt;AD11,Y11&gt;AI11),"I",IF(AND(AD11&gt;Y11,AD11&gt;AI11),"II",IF(AND(AI11&gt;Y11,AI11&gt;AD11),"III",IF(AND(Y11=AD11,Y11 =AI11),"All",IF(Y11=AD11,"I and II",IF(Y11= AI11,"I and III","II and III"))))))</f>
        <v>I and III</v>
      </c>
      <c r="AP11" s="27" t="s">
        <v>57</v>
      </c>
      <c r="AQ11" s="20" t="s">
        <v>57</v>
      </c>
      <c r="AR11" s="27" t="s">
        <v>57</v>
      </c>
      <c r="AS11" s="40" t="s">
        <v>57</v>
      </c>
      <c r="AT11" s="27" t="s">
        <v>65</v>
      </c>
      <c r="AU11" s="21" t="n">
        <v>0.25</v>
      </c>
      <c r="AV11" s="27" t="s">
        <v>82</v>
      </c>
      <c r="AW11" s="20" t="s">
        <v>86</v>
      </c>
      <c r="AX11" s="27" t="s">
        <v>61</v>
      </c>
      <c r="AY11" s="21"/>
      <c r="AZ11" s="27"/>
      <c r="BA11" s="21"/>
      <c r="BB11" s="21" t="s">
        <v>87</v>
      </c>
      <c r="BC11" s="27" t="s">
        <v>57</v>
      </c>
      <c r="BD11" s="20" t="s">
        <v>65</v>
      </c>
      <c r="BE11" s="27" t="s">
        <v>38</v>
      </c>
      <c r="BF11" s="20" t="s">
        <v>65</v>
      </c>
      <c r="BG11" s="27" t="s">
        <v>88</v>
      </c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13"/>
      <c r="BZ11" s="13"/>
      <c r="CA11" s="13"/>
    </row>
    <row r="12" customFormat="false" ht="12.8" hidden="false" customHeight="false" outlineLevel="0" collapsed="false">
      <c r="A12" s="21" t="n">
        <v>9</v>
      </c>
      <c r="B12" s="28" t="n">
        <v>0</v>
      </c>
      <c r="C12" s="21" t="n">
        <v>1</v>
      </c>
      <c r="D12" s="21" t="n">
        <v>1</v>
      </c>
      <c r="E12" s="27" t="s">
        <v>55</v>
      </c>
      <c r="F12" s="20" t="s">
        <v>55</v>
      </c>
      <c r="G12" s="28" t="n">
        <v>-1</v>
      </c>
      <c r="H12" s="21" t="n">
        <v>1</v>
      </c>
      <c r="I12" s="21" t="n">
        <v>0.25</v>
      </c>
      <c r="J12" s="27" t="s">
        <v>65</v>
      </c>
      <c r="K12" s="20" t="s">
        <v>55</v>
      </c>
      <c r="L12" s="28" t="n">
        <v>1</v>
      </c>
      <c r="M12" s="21" t="n">
        <v>0.5</v>
      </c>
      <c r="N12" s="21" t="n">
        <v>0.25</v>
      </c>
      <c r="O12" s="27" t="s">
        <v>55</v>
      </c>
      <c r="P12" s="20" t="s">
        <v>65</v>
      </c>
      <c r="Q12" s="27" t="s">
        <v>68</v>
      </c>
      <c r="R12" s="21" t="str">
        <f aca="false">IF(AND(D12&lt;I12,D12&lt;N12),"I",IF(AND(I12&lt;D12,I12&lt;N12),"II",IF(AND(N12&lt;D12,N12&lt;I12),"III",IF(AND(D12=I12,D12 =N12),"All",IF(D12=I12,"I and II",IF(D12= N12,"I and III","II and III"))))))</f>
        <v>II and III</v>
      </c>
      <c r="S12" s="29" t="str">
        <f aca="false">IF(AND(C12&gt;H12,C12&gt;M12),"I",IF(AND(H12&gt;C12,H12&gt;M12),"II",IF(AND(M12&gt;C12,M12&gt;H12),"III",IF(AND(C12=H12,C12 =M12),"All",IF(C12=H12,"I and II",IF(C12= M12,"I and III","II and III"))))))</f>
        <v>I and II</v>
      </c>
      <c r="T12" s="30" t="s">
        <v>57</v>
      </c>
      <c r="U12" s="27" t="s">
        <v>57</v>
      </c>
      <c r="V12" s="30" t="s">
        <v>57</v>
      </c>
      <c r="W12" s="38" t="s">
        <v>57</v>
      </c>
      <c r="X12" s="32" t="n">
        <v>-1</v>
      </c>
      <c r="Y12" s="28" t="n">
        <v>0.75</v>
      </c>
      <c r="Z12" s="28" t="n">
        <v>0.5</v>
      </c>
      <c r="AA12" s="30" t="s">
        <v>55</v>
      </c>
      <c r="AB12" s="27" t="s">
        <v>55</v>
      </c>
      <c r="AC12" s="32" t="n">
        <v>0</v>
      </c>
      <c r="AD12" s="28" t="n">
        <v>0.5</v>
      </c>
      <c r="AE12" s="28" t="n">
        <v>0.25</v>
      </c>
      <c r="AF12" s="30" t="s">
        <v>65</v>
      </c>
      <c r="AG12" s="27" t="s">
        <v>65</v>
      </c>
      <c r="AH12" s="32" t="n">
        <v>0</v>
      </c>
      <c r="AI12" s="28" t="n">
        <v>0.5</v>
      </c>
      <c r="AJ12" s="28" t="n">
        <v>0.25</v>
      </c>
      <c r="AK12" s="30" t="s">
        <v>65</v>
      </c>
      <c r="AL12" s="27" t="s">
        <v>65</v>
      </c>
      <c r="AM12" s="20" t="s">
        <v>63</v>
      </c>
      <c r="AN12" s="20" t="str">
        <f aca="false">IF(AND(Z12&lt;AE12,Z12&lt;AJ12),"I",IF(AND(AE12&lt;Z12,AE12&lt;AJ12),"II",IF(AND(AJ12&lt;Z12,AJ12&lt;AE12),"III",IF(AND(Z12=AE12,Z12 =AJ12),"All",IF(Z12=AE12,"I and II",IF(Z12= AJ12,"I and III","II and III"))))))</f>
        <v>II and III</v>
      </c>
      <c r="AO12" s="21" t="str">
        <f aca="false">IF(AND(Y12&gt;AD12,Y12&gt;AI12),"I",IF(AND(AD12&gt;Y12,AD12&gt;AI12),"II",IF(AND(AI12&gt;Y12,AI12&gt;AD12),"III",IF(AND(Y12=AD12,Y12 =AI12),"All",IF(Y12=AD12,"I and II",IF(Y12= AI12,"I and III","II and III"))))))</f>
        <v>I</v>
      </c>
      <c r="AP12" s="27" t="s">
        <v>57</v>
      </c>
      <c r="AQ12" s="20" t="s">
        <v>57</v>
      </c>
      <c r="AR12" s="27" t="s">
        <v>57</v>
      </c>
      <c r="AS12" s="40" t="s">
        <v>57</v>
      </c>
      <c r="AT12" s="27" t="s">
        <v>65</v>
      </c>
      <c r="AU12" s="21" t="n">
        <v>0.25</v>
      </c>
      <c r="AV12" s="27" t="s">
        <v>82</v>
      </c>
      <c r="AW12" s="20" t="s">
        <v>86</v>
      </c>
      <c r="AX12" s="27" t="s">
        <v>61</v>
      </c>
      <c r="AY12" s="21"/>
      <c r="AZ12" s="27"/>
      <c r="BA12" s="21"/>
      <c r="BB12" s="21" t="s">
        <v>57</v>
      </c>
      <c r="BC12" s="27" t="s">
        <v>57</v>
      </c>
      <c r="BD12" s="20" t="s">
        <v>65</v>
      </c>
      <c r="BE12" s="27" t="s">
        <v>37</v>
      </c>
      <c r="BF12" s="20" t="s">
        <v>65</v>
      </c>
      <c r="BG12" s="27" t="s">
        <v>89</v>
      </c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13"/>
      <c r="BZ12" s="13"/>
      <c r="CA12" s="13"/>
    </row>
    <row r="13" customFormat="false" ht="12.8" hidden="false" customHeight="false" outlineLevel="0" collapsed="false">
      <c r="A13" s="21" t="n">
        <v>10</v>
      </c>
      <c r="B13" s="28" t="n">
        <v>0</v>
      </c>
      <c r="C13" s="21" t="n">
        <v>0.75</v>
      </c>
      <c r="D13" s="21" t="n">
        <v>0.75</v>
      </c>
      <c r="E13" s="27" t="s">
        <v>55</v>
      </c>
      <c r="F13" s="20" t="s">
        <v>55</v>
      </c>
      <c r="G13" s="28" t="n">
        <v>0</v>
      </c>
      <c r="H13" s="21" t="n">
        <v>1</v>
      </c>
      <c r="I13" s="21" t="n">
        <v>1</v>
      </c>
      <c r="J13" s="27" t="s">
        <v>55</v>
      </c>
      <c r="K13" s="20" t="s">
        <v>65</v>
      </c>
      <c r="L13" s="28" t="n">
        <v>0</v>
      </c>
      <c r="M13" s="21" t="n">
        <v>0.75</v>
      </c>
      <c r="N13" s="21" t="n">
        <v>0.75</v>
      </c>
      <c r="O13" s="27" t="s">
        <v>65</v>
      </c>
      <c r="P13" s="20" t="s">
        <v>55</v>
      </c>
      <c r="Q13" s="27" t="s">
        <v>68</v>
      </c>
      <c r="R13" s="21" t="str">
        <f aca="false">IF(AND(D13&lt;I13,D13&lt;N13),"I",IF(AND(I13&lt;D13,I13&lt;N13),"II",IF(AND(N13&lt;D13,N13&lt;I13),"III",IF(AND(D13=I13,D13 =N13),"All",IF(D13=I13,"I and II",IF(D13= N13,"I and III","II and III"))))))</f>
        <v>I and III</v>
      </c>
      <c r="S13" s="29" t="str">
        <f aca="false">IF(AND(C13&gt;H13,C13&gt;M13),"I",IF(AND(H13&gt;C13,H13&gt;M13),"II",IF(AND(M13&gt;C13,M13&gt;H13),"III",IF(AND(C13=H13,C13 =M13),"All",IF(C13=H13,"I and II",IF(C13= M13,"I and III","II and III"))))))</f>
        <v>II</v>
      </c>
      <c r="T13" s="30" t="s">
        <v>90</v>
      </c>
      <c r="U13" s="27" t="s">
        <v>91</v>
      </c>
      <c r="V13" s="30" t="s">
        <v>57</v>
      </c>
      <c r="W13" s="38" t="s">
        <v>57</v>
      </c>
      <c r="X13" s="32" t="n">
        <v>0</v>
      </c>
      <c r="Y13" s="28" t="n">
        <v>0.5</v>
      </c>
      <c r="Z13" s="28" t="n">
        <v>0.5</v>
      </c>
      <c r="AA13" s="30" t="s">
        <v>55</v>
      </c>
      <c r="AB13" s="27" t="s">
        <v>55</v>
      </c>
      <c r="AC13" s="32" t="n">
        <v>0</v>
      </c>
      <c r="AD13" s="28" t="n">
        <v>0.5</v>
      </c>
      <c r="AE13" s="28" t="n">
        <v>0.5</v>
      </c>
      <c r="AF13" s="30" t="s">
        <v>55</v>
      </c>
      <c r="AG13" s="27" t="s">
        <v>55</v>
      </c>
      <c r="AH13" s="32" t="n">
        <v>0</v>
      </c>
      <c r="AI13" s="28" t="n">
        <v>0.5</v>
      </c>
      <c r="AJ13" s="28" t="n">
        <v>0.5</v>
      </c>
      <c r="AK13" s="30" t="s">
        <v>55</v>
      </c>
      <c r="AL13" s="27" t="s">
        <v>55</v>
      </c>
      <c r="AM13" s="20" t="s">
        <v>46</v>
      </c>
      <c r="AN13" s="20" t="str">
        <f aca="false">IF(AND(Z13&lt;AE13,Z13&lt;AJ13),"I",IF(AND(AE13&lt;Z13,AE13&lt;AJ13),"II",IF(AND(AJ13&lt;Z13,AJ13&lt;AE13),"III",IF(AND(Z13=AE13,Z13 =AJ13),"All",IF(Z13=AE13,"I and II",IF(Z13= AJ13,"I and III","II and III"))))))</f>
        <v>All</v>
      </c>
      <c r="AO13" s="21" t="str">
        <f aca="false">IF(AND(Y13&gt;AD13,Y13&gt;AI13),"I",IF(AND(AD13&gt;Y13,AD13&gt;AI13),"II",IF(AND(AI13&gt;Y13,AI13&gt;AD13),"III",IF(AND(Y13=AD13,Y13 =AI13),"All",IF(Y13=AD13,"I and II",IF(Y13= AI13,"I and III","II and III"))))))</f>
        <v>All</v>
      </c>
      <c r="AP13" s="27" t="s">
        <v>92</v>
      </c>
      <c r="AQ13" s="20" t="s">
        <v>93</v>
      </c>
      <c r="AR13" s="27" t="s">
        <v>57</v>
      </c>
      <c r="AS13" s="40" t="s">
        <v>57</v>
      </c>
      <c r="AT13" s="27" t="s">
        <v>65</v>
      </c>
      <c r="AU13" s="21" t="n">
        <v>1</v>
      </c>
      <c r="AV13" s="27" t="s">
        <v>82</v>
      </c>
      <c r="AW13" s="20" t="s">
        <v>57</v>
      </c>
      <c r="AX13" s="27" t="s">
        <v>61</v>
      </c>
      <c r="AY13" s="21" t="s">
        <v>61</v>
      </c>
      <c r="AZ13" s="27" t="s">
        <v>61</v>
      </c>
      <c r="BA13" s="21" t="s">
        <v>61</v>
      </c>
      <c r="BB13" s="21" t="s">
        <v>38</v>
      </c>
      <c r="BC13" s="27" t="s">
        <v>94</v>
      </c>
      <c r="BD13" s="20" t="s">
        <v>55</v>
      </c>
      <c r="BE13" s="27" t="s">
        <v>57</v>
      </c>
      <c r="BF13" s="20" t="s">
        <v>65</v>
      </c>
      <c r="BG13" s="27" t="s">
        <v>88</v>
      </c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13"/>
      <c r="BZ13" s="13"/>
      <c r="CA13" s="13"/>
    </row>
    <row r="14" customFormat="false" ht="12.8" hidden="false" customHeight="false" outlineLevel="0" collapsed="false">
      <c r="A14" s="21" t="n">
        <v>11</v>
      </c>
      <c r="B14" s="28" t="n">
        <v>0</v>
      </c>
      <c r="C14" s="21" t="n">
        <v>0.75</v>
      </c>
      <c r="D14" s="21" t="n">
        <v>0.5</v>
      </c>
      <c r="E14" s="27" t="s">
        <v>65</v>
      </c>
      <c r="F14" s="20" t="s">
        <v>65</v>
      </c>
      <c r="G14" s="28" t="n">
        <v>0</v>
      </c>
      <c r="H14" s="21" t="n">
        <v>0.75</v>
      </c>
      <c r="I14" s="21" t="n">
        <v>0.5</v>
      </c>
      <c r="J14" s="27" t="s">
        <v>65</v>
      </c>
      <c r="K14" s="20" t="s">
        <v>65</v>
      </c>
      <c r="L14" s="28" t="n">
        <v>0</v>
      </c>
      <c r="M14" s="21" t="n">
        <v>0.75</v>
      </c>
      <c r="N14" s="21" t="n">
        <v>0.75</v>
      </c>
      <c r="O14" s="27" t="s">
        <v>55</v>
      </c>
      <c r="P14" s="20" t="s">
        <v>55</v>
      </c>
      <c r="Q14" s="27" t="s">
        <v>63</v>
      </c>
      <c r="R14" s="21" t="str">
        <f aca="false">IF(AND(D14&lt;I14,D14&lt;N14),"I",IF(AND(I14&lt;D14,I14&lt;N14),"II",IF(AND(N14&lt;D14,N14&lt;I14),"III",IF(AND(D14=I14,D14 =N14),"All",IF(D14=I14,"I and II",IF(D14= N14,"I and III","II and III"))))))</f>
        <v>I and II</v>
      </c>
      <c r="S14" s="29" t="str">
        <f aca="false">IF(AND(C14&gt;H14,C14&gt;M14),"I",IF(AND(H14&gt;C14,H14&gt;M14),"II",IF(AND(M14&gt;C14,M14&gt;H14),"III",IF(AND(C14=H14,C14 =M14),"All",IF(C14=H14,"I and II",IF(C14= M14,"I and III","II and III"))))))</f>
        <v>All</v>
      </c>
      <c r="T14" s="30" t="s">
        <v>90</v>
      </c>
      <c r="U14" s="27" t="s">
        <v>91</v>
      </c>
      <c r="V14" s="30" t="s">
        <v>57</v>
      </c>
      <c r="W14" s="38" t="s">
        <v>57</v>
      </c>
      <c r="X14" s="32" t="n">
        <v>0</v>
      </c>
      <c r="Y14" s="28" t="n">
        <v>0.75</v>
      </c>
      <c r="Z14" s="28" t="n">
        <v>0.75</v>
      </c>
      <c r="AA14" s="30" t="s">
        <v>65</v>
      </c>
      <c r="AB14" s="27" t="s">
        <v>55</v>
      </c>
      <c r="AC14" s="32" t="n">
        <v>0</v>
      </c>
      <c r="AD14" s="28" t="n">
        <v>0.75</v>
      </c>
      <c r="AE14" s="28" t="n">
        <v>0.5</v>
      </c>
      <c r="AF14" s="30" t="s">
        <v>65</v>
      </c>
      <c r="AG14" s="27" t="s">
        <v>65</v>
      </c>
      <c r="AH14" s="32" t="n">
        <v>0</v>
      </c>
      <c r="AI14" s="28" t="n">
        <v>0.75</v>
      </c>
      <c r="AJ14" s="28" t="n">
        <v>0.75</v>
      </c>
      <c r="AK14" s="30" t="s">
        <v>55</v>
      </c>
      <c r="AL14" s="27" t="s">
        <v>55</v>
      </c>
      <c r="AM14" s="20" t="s">
        <v>68</v>
      </c>
      <c r="AN14" s="20" t="str">
        <f aca="false">IF(AND(Z14&lt;AE14,Z14&lt;AJ14),"I",IF(AND(AE14&lt;Z14,AE14&lt;AJ14),"II",IF(AND(AJ14&lt;Z14,AJ14&lt;AE14),"III",IF(AND(Z14=AE14,Z14 =AJ14),"All",IF(Z14=AE14,"I and II",IF(Z14= AJ14,"I and III","II and III"))))))</f>
        <v>II</v>
      </c>
      <c r="AO14" s="21" t="str">
        <f aca="false">IF(AND(Y14&gt;AD14,Y14&gt;AI14),"I",IF(AND(AD14&gt;Y14,AD14&gt;AI14),"II",IF(AND(AI14&gt;Y14,AI14&gt;AD14),"III",IF(AND(Y14=AD14,Y14 =AI14),"All",IF(Y14=AD14,"I and II",IF(Y14= AI14,"I and III","II and III"))))))</f>
        <v>All</v>
      </c>
      <c r="AP14" s="27" t="s">
        <v>57</v>
      </c>
      <c r="AQ14" s="20" t="s">
        <v>57</v>
      </c>
      <c r="AR14" s="27" t="s">
        <v>57</v>
      </c>
      <c r="AS14" s="40" t="s">
        <v>57</v>
      </c>
      <c r="AT14" s="27" t="s">
        <v>65</v>
      </c>
      <c r="AU14" s="21" t="n">
        <v>0.75</v>
      </c>
      <c r="AV14" s="27" t="s">
        <v>82</v>
      </c>
      <c r="AW14" s="20" t="s">
        <v>57</v>
      </c>
      <c r="AX14" s="27" t="s">
        <v>61</v>
      </c>
      <c r="AY14" s="21" t="s">
        <v>61</v>
      </c>
      <c r="AZ14" s="27" t="s">
        <v>61</v>
      </c>
      <c r="BA14" s="21" t="s">
        <v>61</v>
      </c>
      <c r="BB14" s="21" t="s">
        <v>38</v>
      </c>
      <c r="BC14" s="27" t="s">
        <v>94</v>
      </c>
      <c r="BD14" s="20" t="s">
        <v>55</v>
      </c>
      <c r="BE14" s="27" t="s">
        <v>57</v>
      </c>
      <c r="BF14" s="20" t="s">
        <v>55</v>
      </c>
      <c r="BG14" s="27" t="s">
        <v>57</v>
      </c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13"/>
      <c r="BZ14" s="13"/>
      <c r="CA14" s="13"/>
    </row>
    <row r="15" customFormat="false" ht="12.8" hidden="false" customHeight="false" outlineLevel="0" collapsed="false">
      <c r="A15" s="21" t="n">
        <v>12</v>
      </c>
      <c r="B15" s="28" t="n">
        <v>0</v>
      </c>
      <c r="C15" s="21" t="n">
        <v>0.75</v>
      </c>
      <c r="D15" s="21" t="n">
        <v>0.75</v>
      </c>
      <c r="E15" s="27" t="s">
        <v>55</v>
      </c>
      <c r="F15" s="20" t="s">
        <v>55</v>
      </c>
      <c r="G15" s="28" t="n">
        <v>0</v>
      </c>
      <c r="H15" s="21" t="n">
        <v>0.75</v>
      </c>
      <c r="I15" s="21" t="n">
        <v>0.5</v>
      </c>
      <c r="J15" s="27" t="s">
        <v>65</v>
      </c>
      <c r="K15" s="20" t="s">
        <v>65</v>
      </c>
      <c r="L15" s="28" t="n">
        <v>0</v>
      </c>
      <c r="M15" s="21" t="n">
        <v>0.75</v>
      </c>
      <c r="N15" s="21" t="n">
        <v>0.75</v>
      </c>
      <c r="O15" s="27" t="s">
        <v>55</v>
      </c>
      <c r="P15" s="20" t="s">
        <v>55</v>
      </c>
      <c r="Q15" s="27" t="s">
        <v>68</v>
      </c>
      <c r="R15" s="21" t="str">
        <f aca="false">IF(AND(D15&lt;I15,D15&lt;N15),"I",IF(AND(I15&lt;D15,I15&lt;N15),"II",IF(AND(N15&lt;D15,N15&lt;I15),"III",IF(AND(D15=I15,D15 =N15),"All",IF(D15=I15,"I and II",IF(D15= N15,"I and III","II and III"))))))</f>
        <v>II</v>
      </c>
      <c r="S15" s="29" t="str">
        <f aca="false">IF(AND(C15&gt;H15,C15&gt;M15),"I",IF(AND(H15&gt;C15,H15&gt;M15),"II",IF(AND(M15&gt;C15,M15&gt;H15),"III",IF(AND(C15=H15,C15 =M15),"All",IF(C15=H15,"I and II",IF(C15= M15,"I and III","II and III"))))))</f>
        <v>All</v>
      </c>
      <c r="T15" s="30" t="s">
        <v>90</v>
      </c>
      <c r="U15" s="27" t="s">
        <v>91</v>
      </c>
      <c r="V15" s="30" t="s">
        <v>71</v>
      </c>
      <c r="W15" s="38" t="s">
        <v>57</v>
      </c>
      <c r="X15" s="32" t="n">
        <v>0</v>
      </c>
      <c r="Y15" s="28" t="n">
        <v>0.5</v>
      </c>
      <c r="Z15" s="28" t="n">
        <v>0.5</v>
      </c>
      <c r="AA15" s="30" t="s">
        <v>55</v>
      </c>
      <c r="AB15" s="27" t="s">
        <v>55</v>
      </c>
      <c r="AC15" s="32" t="n">
        <v>0</v>
      </c>
      <c r="AD15" s="28" t="n">
        <v>0.5</v>
      </c>
      <c r="AE15" s="28" t="n">
        <v>0.5</v>
      </c>
      <c r="AF15" s="30" t="s">
        <v>55</v>
      </c>
      <c r="AG15" s="27" t="s">
        <v>55</v>
      </c>
      <c r="AH15" s="32" t="n">
        <v>0</v>
      </c>
      <c r="AI15" s="28" t="n">
        <v>0.5</v>
      </c>
      <c r="AJ15" s="28" t="n">
        <v>0.5</v>
      </c>
      <c r="AK15" s="30" t="s">
        <v>55</v>
      </c>
      <c r="AL15" s="27" t="s">
        <v>55</v>
      </c>
      <c r="AM15" s="20" t="s">
        <v>46</v>
      </c>
      <c r="AN15" s="20" t="str">
        <f aca="false">IF(AND(Z15&lt;AE15,Z15&lt;AJ15),"I",IF(AND(AE15&lt;Z15,AE15&lt;AJ15),"II",IF(AND(AJ15&lt;Z15,AJ15&lt;AE15),"III",IF(AND(Z15=AE15,Z15 =AJ15),"All",IF(Z15=AE15,"I and II",IF(Z15= AJ15,"I and III","II and III"))))))</f>
        <v>All</v>
      </c>
      <c r="AO15" s="21" t="str">
        <f aca="false">IF(AND(Y15&gt;AD15,Y15&gt;AI15),"I",IF(AND(AD15&gt;Y15,AD15&gt;AI15),"II",IF(AND(AI15&gt;Y15,AI15&gt;AD15),"III",IF(AND(Y15=AD15,Y15 =AI15),"All",IF(Y15=AD15,"I and II",IF(Y15= AI15,"I and III","II and III"))))))</f>
        <v>All</v>
      </c>
      <c r="AP15" s="27" t="s">
        <v>57</v>
      </c>
      <c r="AQ15" s="20" t="s">
        <v>57</v>
      </c>
      <c r="AR15" s="27" t="s">
        <v>57</v>
      </c>
      <c r="AS15" s="40" t="s">
        <v>57</v>
      </c>
      <c r="AT15" s="27" t="s">
        <v>65</v>
      </c>
      <c r="AU15" s="21" t="n">
        <v>0.25</v>
      </c>
      <c r="AV15" s="27" t="s">
        <v>57</v>
      </c>
      <c r="AW15" s="20" t="s">
        <v>57</v>
      </c>
      <c r="AX15" s="27" t="s">
        <v>61</v>
      </c>
      <c r="AY15" s="21" t="s">
        <v>61</v>
      </c>
      <c r="AZ15" s="27" t="s">
        <v>95</v>
      </c>
      <c r="BA15" s="21"/>
      <c r="BB15" s="21" t="s">
        <v>57</v>
      </c>
      <c r="BC15" s="27" t="s">
        <v>57</v>
      </c>
      <c r="BD15" s="20" t="s">
        <v>57</v>
      </c>
      <c r="BE15" s="27" t="s">
        <v>57</v>
      </c>
      <c r="BF15" s="20" t="s">
        <v>55</v>
      </c>
      <c r="BG15" s="27" t="s">
        <v>57</v>
      </c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13"/>
      <c r="BZ15" s="13"/>
      <c r="CA15" s="13"/>
    </row>
    <row r="16" customFormat="false" ht="12.8" hidden="false" customHeight="false" outlineLevel="0" collapsed="false">
      <c r="A16" s="21" t="n">
        <v>13</v>
      </c>
      <c r="B16" s="28" t="n">
        <v>0</v>
      </c>
      <c r="C16" s="21" t="n">
        <v>0.75</v>
      </c>
      <c r="D16" s="21" t="n">
        <v>0.75</v>
      </c>
      <c r="E16" s="27" t="s">
        <v>55</v>
      </c>
      <c r="F16" s="20" t="s">
        <v>55</v>
      </c>
      <c r="G16" s="28" t="n">
        <v>-1</v>
      </c>
      <c r="H16" s="21" t="n">
        <v>0.75</v>
      </c>
      <c r="I16" s="21" t="n">
        <v>0.5</v>
      </c>
      <c r="J16" s="27" t="s">
        <v>65</v>
      </c>
      <c r="K16" s="20" t="s">
        <v>55</v>
      </c>
      <c r="L16" s="28" t="n">
        <v>1</v>
      </c>
      <c r="M16" s="21" t="n">
        <v>0.75</v>
      </c>
      <c r="N16" s="21" t="n">
        <v>0.5</v>
      </c>
      <c r="O16" s="27" t="s">
        <v>55</v>
      </c>
      <c r="P16" s="20" t="s">
        <v>65</v>
      </c>
      <c r="Q16" s="27" t="s">
        <v>68</v>
      </c>
      <c r="R16" s="21" t="str">
        <f aca="false">IF(AND(D16&lt;I16,D16&lt;N16),"I",IF(AND(I16&lt;D16,I16&lt;N16),"II",IF(AND(N16&lt;D16,N16&lt;I16),"III",IF(AND(D16=I16,D16 =N16),"All",IF(D16=I16,"I and II",IF(D16= N16,"I and III","II and III"))))))</f>
        <v>II and III</v>
      </c>
      <c r="S16" s="29" t="str">
        <f aca="false">IF(AND(C16&gt;H16,C16&gt;M16),"I",IF(AND(H16&gt;C16,H16&gt;M16),"II",IF(AND(M16&gt;C16,M16&gt;H16),"III",IF(AND(C16=H16,C16 =M16),"All",IF(C16=H16,"I and II",IF(C16= M16,"I and III","II and III"))))))</f>
        <v>All</v>
      </c>
      <c r="T16" s="30" t="s">
        <v>57</v>
      </c>
      <c r="U16" s="27" t="s">
        <v>57</v>
      </c>
      <c r="V16" s="30" t="s">
        <v>57</v>
      </c>
      <c r="W16" s="38" t="s">
        <v>57</v>
      </c>
      <c r="X16" s="32" t="n">
        <v>1</v>
      </c>
      <c r="Y16" s="28" t="n">
        <v>1</v>
      </c>
      <c r="Z16" s="28" t="n">
        <v>0.5</v>
      </c>
      <c r="AA16" s="30" t="s">
        <v>55</v>
      </c>
      <c r="AB16" s="27" t="s">
        <v>65</v>
      </c>
      <c r="AC16" s="32" t="n">
        <v>-1</v>
      </c>
      <c r="AD16" s="28" t="n">
        <v>1</v>
      </c>
      <c r="AE16" s="28" t="n">
        <v>0.5</v>
      </c>
      <c r="AF16" s="30" t="s">
        <v>65</v>
      </c>
      <c r="AG16" s="27" t="s">
        <v>55</v>
      </c>
      <c r="AH16" s="32" t="n">
        <v>1</v>
      </c>
      <c r="AI16" s="28" t="n">
        <v>1</v>
      </c>
      <c r="AJ16" s="28" t="n">
        <v>0.5</v>
      </c>
      <c r="AK16" s="30" t="s">
        <v>55</v>
      </c>
      <c r="AL16" s="27" t="s">
        <v>65</v>
      </c>
      <c r="AM16" s="20" t="s">
        <v>63</v>
      </c>
      <c r="AN16" s="20" t="str">
        <f aca="false">IF(AND(Z16&lt;AE16,Z16&lt;AJ16),"I",IF(AND(AE16&lt;Z16,AE16&lt;AJ16),"II",IF(AND(AJ16&lt;Z16,AJ16&lt;AE16),"III",IF(AND(Z16=AE16,Z16 =AJ16),"All",IF(Z16=AE16,"I and II",IF(Z16= AJ16,"I and III","II and III"))))))</f>
        <v>All</v>
      </c>
      <c r="AO16" s="21" t="str">
        <f aca="false">IF(AND(Y16&gt;AD16,Y16&gt;AI16),"I",IF(AND(AD16&gt;Y16,AD16&gt;AI16),"II",IF(AND(AI16&gt;Y16,AI16&gt;AD16),"III",IF(AND(Y16=AD16,Y16 =AI16),"All",IF(Y16=AD16,"I and II",IF(Y16= AI16,"I and III","II and III"))))))</f>
        <v>All</v>
      </c>
      <c r="AP16" s="27" t="s">
        <v>57</v>
      </c>
      <c r="AQ16" s="20" t="s">
        <v>57</v>
      </c>
      <c r="AR16" s="27" t="s">
        <v>57</v>
      </c>
      <c r="AS16" s="40" t="s">
        <v>57</v>
      </c>
      <c r="AT16" s="27" t="s">
        <v>55</v>
      </c>
      <c r="AU16" s="21" t="n">
        <v>0</v>
      </c>
      <c r="AV16" s="27" t="s">
        <v>57</v>
      </c>
      <c r="AW16" s="20" t="s">
        <v>60</v>
      </c>
      <c r="AX16" s="27" t="s">
        <v>61</v>
      </c>
      <c r="AY16" s="21"/>
      <c r="AZ16" s="27"/>
      <c r="BA16" s="21" t="s">
        <v>61</v>
      </c>
      <c r="BB16" s="21" t="s">
        <v>96</v>
      </c>
      <c r="BC16" s="27" t="s">
        <v>57</v>
      </c>
      <c r="BD16" s="20" t="s">
        <v>55</v>
      </c>
      <c r="BE16" s="27" t="s">
        <v>57</v>
      </c>
      <c r="BF16" s="20" t="s">
        <v>55</v>
      </c>
      <c r="BG16" s="27" t="s">
        <v>57</v>
      </c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13"/>
      <c r="BZ16" s="13"/>
      <c r="CA16" s="13"/>
    </row>
    <row r="17" customFormat="false" ht="12.8" hidden="false" customHeight="false" outlineLevel="0" collapsed="false">
      <c r="A17" s="21" t="n">
        <v>14</v>
      </c>
      <c r="B17" s="28" t="n">
        <v>-1</v>
      </c>
      <c r="C17" s="21" t="n">
        <v>1</v>
      </c>
      <c r="D17" s="21" t="n">
        <v>0.75</v>
      </c>
      <c r="E17" s="27" t="s">
        <v>55</v>
      </c>
      <c r="F17" s="20" t="s">
        <v>55</v>
      </c>
      <c r="G17" s="28" t="n">
        <v>-1</v>
      </c>
      <c r="H17" s="21" t="n">
        <v>0.75</v>
      </c>
      <c r="I17" s="21" t="n">
        <v>0.25</v>
      </c>
      <c r="J17" s="27" t="s">
        <v>65</v>
      </c>
      <c r="K17" s="20" t="s">
        <v>55</v>
      </c>
      <c r="L17" s="28" t="n">
        <v>1</v>
      </c>
      <c r="M17" s="21" t="n">
        <v>0.5</v>
      </c>
      <c r="N17" s="21" t="n">
        <v>0.25</v>
      </c>
      <c r="O17" s="27" t="s">
        <v>55</v>
      </c>
      <c r="P17" s="20" t="s">
        <v>65</v>
      </c>
      <c r="Q17" s="27" t="s">
        <v>68</v>
      </c>
      <c r="R17" s="21" t="str">
        <f aca="false">IF(AND(D17&lt;I17,D17&lt;N17),"I",IF(AND(I17&lt;D17,I17&lt;N17),"II",IF(AND(N17&lt;D17,N17&lt;I17),"III",IF(AND(D17=I17,D17 =N17),"All",IF(D17=I17,"I and II",IF(D17= N17,"I and III","II and III"))))))</f>
        <v>II and III</v>
      </c>
      <c r="S17" s="29" t="str">
        <f aca="false">IF(AND(C17&gt;H17,C17&gt;M17),"I",IF(AND(H17&gt;C17,H17&gt;M17),"II",IF(AND(M17&gt;C17,M17&gt;H17),"III",IF(AND(C17=H17,C17 =M17),"All",IF(C17=H17,"I and II",IF(C17= M17,"I and III","II and III"))))))</f>
        <v>I</v>
      </c>
      <c r="T17" s="30" t="s">
        <v>97</v>
      </c>
      <c r="U17" s="27" t="s">
        <v>57</v>
      </c>
      <c r="V17" s="30" t="s">
        <v>57</v>
      </c>
      <c r="W17" s="38" t="s">
        <v>57</v>
      </c>
      <c r="X17" s="32" t="n">
        <v>0</v>
      </c>
      <c r="Y17" s="28" t="n">
        <v>0.5</v>
      </c>
      <c r="Z17" s="28" t="n">
        <v>0.5</v>
      </c>
      <c r="AA17" s="30" t="s">
        <v>55</v>
      </c>
      <c r="AB17" s="27" t="s">
        <v>55</v>
      </c>
      <c r="AC17" s="32" t="n">
        <v>0</v>
      </c>
      <c r="AD17" s="28" t="n">
        <v>0.75</v>
      </c>
      <c r="AE17" s="28" t="n">
        <v>0.5</v>
      </c>
      <c r="AF17" s="30" t="s">
        <v>65</v>
      </c>
      <c r="AG17" s="27" t="s">
        <v>65</v>
      </c>
      <c r="AH17" s="32" t="n">
        <v>-1</v>
      </c>
      <c r="AI17" s="28" t="n">
        <v>0.75</v>
      </c>
      <c r="AJ17" s="28" t="n">
        <v>0.5</v>
      </c>
      <c r="AK17" s="30" t="s">
        <v>65</v>
      </c>
      <c r="AL17" s="27" t="s">
        <v>55</v>
      </c>
      <c r="AM17" s="20" t="s">
        <v>63</v>
      </c>
      <c r="AN17" s="20" t="str">
        <f aca="false">IF(AND(Z17&lt;AE17,Z17&lt;AJ17),"I",IF(AND(AE17&lt;Z17,AE17&lt;AJ17),"II",IF(AND(AJ17&lt;Z17,AJ17&lt;AE17),"III",IF(AND(Z17=AE17,Z17 =AJ17),"All",IF(Z17=AE17,"I and II",IF(Z17= AJ17,"I and III","II and III"))))))</f>
        <v>All</v>
      </c>
      <c r="AO17" s="21" t="str">
        <f aca="false">IF(AND(Y17&gt;AD17,Y17&gt;AI17),"I",IF(AND(AD17&gt;Y17,AD17&gt;AI17),"II",IF(AND(AI17&gt;Y17,AI17&gt;AD17),"III",IF(AND(Y17=AD17,Y17 =AI17),"All",IF(Y17=AD17,"I and II",IF(Y17= AI17,"I and III","II and III"))))))</f>
        <v>II and III</v>
      </c>
      <c r="AP17" s="27" t="s">
        <v>93</v>
      </c>
      <c r="AQ17" s="20" t="s">
        <v>57</v>
      </c>
      <c r="AR17" s="27" t="s">
        <v>57</v>
      </c>
      <c r="AS17" s="40" t="s">
        <v>57</v>
      </c>
      <c r="AT17" s="27" t="s">
        <v>65</v>
      </c>
      <c r="AU17" s="21" t="n">
        <v>0.25</v>
      </c>
      <c r="AV17" s="27" t="s">
        <v>82</v>
      </c>
      <c r="AW17" s="20" t="s">
        <v>57</v>
      </c>
      <c r="AX17" s="27" t="s">
        <v>61</v>
      </c>
      <c r="AY17" s="21"/>
      <c r="AZ17" s="27" t="s">
        <v>61</v>
      </c>
      <c r="BA17" s="21" t="s">
        <v>61</v>
      </c>
      <c r="BB17" s="21" t="s">
        <v>57</v>
      </c>
      <c r="BC17" s="27" t="s">
        <v>57</v>
      </c>
      <c r="BD17" s="20" t="s">
        <v>55</v>
      </c>
      <c r="BE17" s="27" t="s">
        <v>57</v>
      </c>
      <c r="BF17" s="20" t="s">
        <v>65</v>
      </c>
      <c r="BG17" s="27" t="s">
        <v>93</v>
      </c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13"/>
      <c r="BZ17" s="13"/>
      <c r="CA17" s="13"/>
    </row>
    <row r="18" customFormat="false" ht="12.8" hidden="false" customHeight="false" outlineLevel="0" collapsed="false">
      <c r="A18" s="21" t="n">
        <v>15</v>
      </c>
      <c r="B18" s="28" t="n">
        <v>-1</v>
      </c>
      <c r="C18" s="21" t="n">
        <v>1</v>
      </c>
      <c r="D18" s="21" t="n">
        <v>1</v>
      </c>
      <c r="E18" s="27" t="s">
        <v>65</v>
      </c>
      <c r="F18" s="20" t="s">
        <v>55</v>
      </c>
      <c r="G18" s="28" t="n">
        <v>-1</v>
      </c>
      <c r="H18" s="21" t="n">
        <v>1</v>
      </c>
      <c r="I18" s="21" t="n">
        <v>0</v>
      </c>
      <c r="J18" s="27" t="s">
        <v>65</v>
      </c>
      <c r="K18" s="20" t="s">
        <v>65</v>
      </c>
      <c r="L18" s="28" t="n">
        <v>-1</v>
      </c>
      <c r="M18" s="21" t="n">
        <v>1</v>
      </c>
      <c r="N18" s="21" t="n">
        <v>0</v>
      </c>
      <c r="O18" s="27" t="s">
        <v>65</v>
      </c>
      <c r="P18" s="20" t="s">
        <v>55</v>
      </c>
      <c r="Q18" s="27" t="s">
        <v>63</v>
      </c>
      <c r="R18" s="21" t="str">
        <f aca="false">IF(AND(D18&lt;I18,D18&lt;N18),"I",IF(AND(I18&lt;D18,I18&lt;N18),"II",IF(AND(N18&lt;D18,N18&lt;I18),"III",IF(AND(D18=I18,D18 =N18),"All",IF(D18=I18,"I and II",IF(D18= N18,"I and III","II and III"))))))</f>
        <v>II and III</v>
      </c>
      <c r="S18" s="29" t="str">
        <f aca="false">IF(AND(C18&gt;H18,C18&gt;M18),"I",IF(AND(H18&gt;C18,H18&gt;M18),"II",IF(AND(M18&gt;C18,M18&gt;H18),"III",IF(AND(C18=H18,C18 =M18),"All",IF(C18=H18,"I and II",IF(C18= M18,"I and III","II and III"))))))</f>
        <v>All</v>
      </c>
      <c r="T18" s="30" t="s">
        <v>92</v>
      </c>
      <c r="U18" s="27" t="s">
        <v>80</v>
      </c>
      <c r="V18" s="30" t="s">
        <v>57</v>
      </c>
      <c r="W18" s="38" t="s">
        <v>98</v>
      </c>
      <c r="X18" s="32" t="n">
        <v>0</v>
      </c>
      <c r="Y18" s="28" t="n">
        <v>0.75</v>
      </c>
      <c r="Z18" s="28" t="n">
        <v>0.75</v>
      </c>
      <c r="AA18" s="30" t="s">
        <v>55</v>
      </c>
      <c r="AB18" s="27" t="s">
        <v>55</v>
      </c>
      <c r="AC18" s="32" t="n">
        <v>0</v>
      </c>
      <c r="AD18" s="28" t="n">
        <v>0.75</v>
      </c>
      <c r="AE18" s="28" t="n">
        <v>0.75</v>
      </c>
      <c r="AF18" s="30" t="s">
        <v>55</v>
      </c>
      <c r="AG18" s="27" t="s">
        <v>55</v>
      </c>
      <c r="AH18" s="32" t="n">
        <v>0</v>
      </c>
      <c r="AI18" s="28" t="n">
        <v>0.75</v>
      </c>
      <c r="AJ18" s="28" t="n">
        <v>0.75</v>
      </c>
      <c r="AK18" s="30" t="s">
        <v>55</v>
      </c>
      <c r="AL18" s="27" t="s">
        <v>55</v>
      </c>
      <c r="AM18" s="20" t="s">
        <v>46</v>
      </c>
      <c r="AN18" s="20" t="str">
        <f aca="false">IF(AND(Z18&lt;AE18,Z18&lt;AJ18),"I",IF(AND(AE18&lt;Z18,AE18&lt;AJ18),"II",IF(AND(AJ18&lt;Z18,AJ18&lt;AE18),"III",IF(AND(Z18=AE18,Z18 =AJ18),"All",IF(Z18=AE18,"I and II",IF(Z18= AJ18,"I and III","II and III"))))))</f>
        <v>All</v>
      </c>
      <c r="AO18" s="21" t="str">
        <f aca="false">IF(AND(Y18&gt;AD18,Y18&gt;AI18),"I",IF(AND(AD18&gt;Y18,AD18&gt;AI18),"II",IF(AND(AI18&gt;Y18,AI18&gt;AD18),"III",IF(AND(Y18=AD18,Y18 =AI18),"All",IF(Y18=AD18,"I and II",IF(Y18= AI18,"I and III","II and III"))))))</f>
        <v>All</v>
      </c>
      <c r="AP18" s="27" t="s">
        <v>90</v>
      </c>
      <c r="AQ18" s="20" t="s">
        <v>57</v>
      </c>
      <c r="AR18" s="27" t="s">
        <v>57</v>
      </c>
      <c r="AS18" s="21" t="s">
        <v>99</v>
      </c>
      <c r="AT18" s="27" t="s">
        <v>65</v>
      </c>
      <c r="AU18" s="21" t="n">
        <v>0.75</v>
      </c>
      <c r="AV18" s="27" t="s">
        <v>82</v>
      </c>
      <c r="AW18" s="20" t="s">
        <v>57</v>
      </c>
      <c r="AX18" s="27" t="s">
        <v>61</v>
      </c>
      <c r="AY18" s="21" t="s">
        <v>61</v>
      </c>
      <c r="AZ18" s="27" t="s">
        <v>61</v>
      </c>
      <c r="BA18" s="21" t="s">
        <v>61</v>
      </c>
      <c r="BB18" s="21" t="s">
        <v>100</v>
      </c>
      <c r="BC18" s="27" t="s">
        <v>101</v>
      </c>
      <c r="BD18" s="20" t="s">
        <v>55</v>
      </c>
      <c r="BE18" s="27" t="s">
        <v>57</v>
      </c>
      <c r="BF18" s="20" t="s">
        <v>65</v>
      </c>
      <c r="BG18" s="27" t="s">
        <v>88</v>
      </c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13"/>
      <c r="BZ18" s="13"/>
      <c r="CA18" s="13"/>
    </row>
    <row r="19" customFormat="false" ht="12.8" hidden="false" customHeight="false" outlineLevel="0" collapsed="false">
      <c r="A19" s="21" t="n">
        <v>16</v>
      </c>
      <c r="B19" s="28" t="n">
        <v>0</v>
      </c>
      <c r="C19" s="21" t="n">
        <v>1</v>
      </c>
      <c r="D19" s="21" t="n">
        <v>1</v>
      </c>
      <c r="E19" s="27" t="s">
        <v>55</v>
      </c>
      <c r="F19" s="20" t="s">
        <v>55</v>
      </c>
      <c r="G19" s="28" t="n">
        <v>-1</v>
      </c>
      <c r="H19" s="21" t="n">
        <v>1</v>
      </c>
      <c r="I19" s="21" t="n">
        <v>0.75</v>
      </c>
      <c r="J19" s="27" t="s">
        <v>65</v>
      </c>
      <c r="K19" s="20" t="s">
        <v>55</v>
      </c>
      <c r="L19" s="28" t="n">
        <v>-1</v>
      </c>
      <c r="M19" s="21" t="n">
        <v>0.75</v>
      </c>
      <c r="N19" s="21" t="n">
        <v>0.5</v>
      </c>
      <c r="O19" s="27" t="s">
        <v>65</v>
      </c>
      <c r="P19" s="20" t="s">
        <v>55</v>
      </c>
      <c r="Q19" s="27" t="s">
        <v>54</v>
      </c>
      <c r="R19" s="21" t="str">
        <f aca="false">IF(AND(D19&lt;I19,D19&lt;N19),"I",IF(AND(I19&lt;D19,I19&lt;N19),"II",IF(AND(N19&lt;D19,N19&lt;I19),"III",IF(AND(D19=I19,D19 =N19),"All",IF(D19=I19,"I and II",IF(D19= N19,"I and III","II and III"))))))</f>
        <v>III</v>
      </c>
      <c r="S19" s="29" t="str">
        <f aca="false">IF(AND(C19&gt;H19,C19&gt;M19),"I",IF(AND(H19&gt;C19,H19&gt;M19),"II",IF(AND(M19&gt;C19,M19&gt;H19),"III",IF(AND(C19=H19,C19 =M19),"All",IF(C19=H19,"I and II",IF(C19= M19,"I and III","II and III"))))))</f>
        <v>I and II</v>
      </c>
      <c r="T19" s="30" t="s">
        <v>80</v>
      </c>
      <c r="U19" s="27" t="s">
        <v>57</v>
      </c>
      <c r="V19" s="30" t="s">
        <v>57</v>
      </c>
      <c r="W19" s="38" t="s">
        <v>57</v>
      </c>
      <c r="X19" s="32" t="n">
        <v>0</v>
      </c>
      <c r="Y19" s="28" t="n">
        <v>1</v>
      </c>
      <c r="Z19" s="28" t="n">
        <v>1</v>
      </c>
      <c r="AA19" s="30" t="s">
        <v>55</v>
      </c>
      <c r="AB19" s="27" t="s">
        <v>55</v>
      </c>
      <c r="AC19" s="32" t="n">
        <v>-1</v>
      </c>
      <c r="AD19" s="28" t="n">
        <v>1</v>
      </c>
      <c r="AE19" s="28" t="n">
        <v>0.75</v>
      </c>
      <c r="AF19" s="30" t="s">
        <v>65</v>
      </c>
      <c r="AG19" s="27" t="s">
        <v>55</v>
      </c>
      <c r="AH19" s="32" t="n">
        <v>-1</v>
      </c>
      <c r="AI19" s="28" t="n">
        <v>0.75</v>
      </c>
      <c r="AJ19" s="28" t="n">
        <v>0.5</v>
      </c>
      <c r="AK19" s="30" t="s">
        <v>65</v>
      </c>
      <c r="AL19" s="27" t="s">
        <v>55</v>
      </c>
      <c r="AM19" s="20" t="s">
        <v>54</v>
      </c>
      <c r="AN19" s="20" t="str">
        <f aca="false">IF(AND(Z19&lt;AE19,Z19&lt;AJ19),"I",IF(AND(AE19&lt;Z19,AE19&lt;AJ19),"II",IF(AND(AJ19&lt;Z19,AJ19&lt;AE19),"III",IF(AND(Z19=AE19,Z19 =AJ19),"All",IF(Z19=AE19,"I and II",IF(Z19= AJ19,"I and III","II and III"))))))</f>
        <v>III</v>
      </c>
      <c r="AO19" s="21" t="str">
        <f aca="false">IF(AND(Y19&gt;AD19,Y19&gt;AI19),"I",IF(AND(AD19&gt;Y19,AD19&gt;AI19),"II",IF(AND(AI19&gt;Y19,AI19&gt;AD19),"III",IF(AND(Y19=AD19,Y19 =AI19),"All",IF(Y19=AD19,"I and II",IF(Y19= AI19,"I and III","II and III"))))))</f>
        <v>I and II</v>
      </c>
      <c r="AP19" s="27" t="s">
        <v>92</v>
      </c>
      <c r="AQ19" s="20" t="s">
        <v>57</v>
      </c>
      <c r="AR19" s="27" t="s">
        <v>57</v>
      </c>
      <c r="AS19" s="21" t="s">
        <v>57</v>
      </c>
      <c r="AT19" s="27" t="s">
        <v>65</v>
      </c>
      <c r="AU19" s="21" t="n">
        <v>1</v>
      </c>
      <c r="AV19" s="27" t="s">
        <v>82</v>
      </c>
      <c r="AW19" s="20" t="s">
        <v>57</v>
      </c>
      <c r="AX19" s="27" t="s">
        <v>61</v>
      </c>
      <c r="AY19" s="21" t="s">
        <v>61</v>
      </c>
      <c r="AZ19" s="27" t="s">
        <v>61</v>
      </c>
      <c r="BA19" s="21" t="s">
        <v>61</v>
      </c>
      <c r="BB19" s="21" t="s">
        <v>102</v>
      </c>
      <c r="BC19" s="27" t="s">
        <v>103</v>
      </c>
      <c r="BD19" s="20" t="s">
        <v>55</v>
      </c>
      <c r="BE19" s="27" t="s">
        <v>57</v>
      </c>
      <c r="BF19" s="20" t="s">
        <v>65</v>
      </c>
      <c r="BG19" s="27" t="s">
        <v>89</v>
      </c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13"/>
      <c r="BZ19" s="13"/>
      <c r="CA19" s="13"/>
    </row>
    <row r="20" customFormat="false" ht="12.8" hidden="false" customHeight="false" outlineLevel="0" collapsed="false">
      <c r="A20" s="21" t="n">
        <v>17</v>
      </c>
      <c r="B20" s="28" t="n">
        <v>0</v>
      </c>
      <c r="C20" s="21" t="n">
        <v>1</v>
      </c>
      <c r="D20" s="21" t="n">
        <v>1</v>
      </c>
      <c r="E20" s="27" t="s">
        <v>55</v>
      </c>
      <c r="F20" s="20" t="s">
        <v>55</v>
      </c>
      <c r="G20" s="28" t="n">
        <v>-1</v>
      </c>
      <c r="H20" s="21" t="n">
        <v>1</v>
      </c>
      <c r="I20" s="21" t="n">
        <v>0.75</v>
      </c>
      <c r="J20" s="27" t="s">
        <v>55</v>
      </c>
      <c r="K20" s="20" t="s">
        <v>55</v>
      </c>
      <c r="L20" s="28" t="n">
        <v>0</v>
      </c>
      <c r="M20" s="21" t="n">
        <v>0.75</v>
      </c>
      <c r="N20" s="21" t="n">
        <v>0.75</v>
      </c>
      <c r="O20" s="27" t="s">
        <v>55</v>
      </c>
      <c r="P20" s="20" t="s">
        <v>55</v>
      </c>
      <c r="Q20" s="27" t="s">
        <v>54</v>
      </c>
      <c r="R20" s="21" t="str">
        <f aca="false">IF(AND(D20&lt;I20,D20&lt;N20),"I",IF(AND(I20&lt;D20,I20&lt;N20),"II",IF(AND(N20&lt;D20,N20&lt;I20),"III",IF(AND(D20=I20,D20 =N20),"All",IF(D20=I20,"I and II",IF(D20= N20,"I and III","II and III"))))))</f>
        <v>II and III</v>
      </c>
      <c r="S20" s="29" t="str">
        <f aca="false">IF(AND(C20&gt;H20,C20&gt;M20),"I",IF(AND(H20&gt;C20,H20&gt;M20),"II",IF(AND(M20&gt;C20,M20&gt;H20),"III",IF(AND(C20=H20,C20 =M20),"All",IF(C20=H20,"I and II",IF(C20= M20,"I and III","II and III"))))))</f>
        <v>I and II</v>
      </c>
      <c r="T20" s="30" t="s">
        <v>57</v>
      </c>
      <c r="U20" s="27" t="s">
        <v>57</v>
      </c>
      <c r="V20" s="30" t="s">
        <v>57</v>
      </c>
      <c r="W20" s="38" t="s">
        <v>57</v>
      </c>
      <c r="X20" s="32" t="n">
        <v>0</v>
      </c>
      <c r="Y20" s="28" t="n">
        <v>1</v>
      </c>
      <c r="Z20" s="28" t="n">
        <v>1</v>
      </c>
      <c r="AA20" s="30" t="s">
        <v>55</v>
      </c>
      <c r="AB20" s="27" t="s">
        <v>55</v>
      </c>
      <c r="AC20" s="32" t="n">
        <v>-1</v>
      </c>
      <c r="AD20" s="28" t="n">
        <v>1</v>
      </c>
      <c r="AE20" s="28" t="n">
        <v>0.5</v>
      </c>
      <c r="AF20" s="30" t="s">
        <v>65</v>
      </c>
      <c r="AG20" s="27" t="s">
        <v>55</v>
      </c>
      <c r="AH20" s="32" t="n">
        <v>0</v>
      </c>
      <c r="AI20" s="28" t="n">
        <v>0.5</v>
      </c>
      <c r="AJ20" s="28" t="n">
        <v>0.5</v>
      </c>
      <c r="AK20" s="30" t="s">
        <v>55</v>
      </c>
      <c r="AL20" s="27" t="s">
        <v>55</v>
      </c>
      <c r="AM20" s="20" t="s">
        <v>54</v>
      </c>
      <c r="AN20" s="20" t="str">
        <f aca="false">IF(AND(Z20&lt;AE20,Z20&lt;AJ20),"I",IF(AND(AE20&lt;Z20,AE20&lt;AJ20),"II",IF(AND(AJ20&lt;Z20,AJ20&lt;AE20),"III",IF(AND(Z20=AE20,Z20 =AJ20),"All",IF(Z20=AE20,"I and II",IF(Z20= AJ20,"I and III","II and III"))))))</f>
        <v>II and III</v>
      </c>
      <c r="AO20" s="21" t="str">
        <f aca="false">IF(AND(Y20&gt;AD20,Y20&gt;AI20),"I",IF(AND(AD20&gt;Y20,AD20&gt;AI20),"II",IF(AND(AI20&gt;Y20,AI20&gt;AD20),"III",IF(AND(Y20=AD20,Y20 =AI20),"All",IF(Y20=AD20,"I and II",IF(Y20= AI20,"I and III","II and III"))))))</f>
        <v>I and II</v>
      </c>
      <c r="AP20" s="27" t="s">
        <v>57</v>
      </c>
      <c r="AQ20" s="20" t="s">
        <v>57</v>
      </c>
      <c r="AR20" s="27" t="s">
        <v>57</v>
      </c>
      <c r="AS20" s="21" t="s">
        <v>57</v>
      </c>
      <c r="AT20" s="27" t="s">
        <v>65</v>
      </c>
      <c r="AU20" s="21" t="n">
        <v>0.25</v>
      </c>
      <c r="AV20" s="27" t="s">
        <v>84</v>
      </c>
      <c r="AW20" s="20" t="s">
        <v>57</v>
      </c>
      <c r="AX20" s="27" t="s">
        <v>61</v>
      </c>
      <c r="AY20" s="21"/>
      <c r="AZ20" s="27"/>
      <c r="BA20" s="21"/>
      <c r="BB20" s="21" t="s">
        <v>104</v>
      </c>
      <c r="BC20" s="27" t="s">
        <v>57</v>
      </c>
      <c r="BD20" s="20" t="s">
        <v>57</v>
      </c>
      <c r="BE20" s="27" t="s">
        <v>57</v>
      </c>
      <c r="BF20" s="20" t="s">
        <v>65</v>
      </c>
      <c r="BG20" s="27" t="s">
        <v>105</v>
      </c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13"/>
      <c r="BZ20" s="13"/>
      <c r="CA20" s="13"/>
    </row>
    <row r="21" customFormat="false" ht="12.8" hidden="false" customHeight="false" outlineLevel="0" collapsed="false">
      <c r="A21" s="21" t="n">
        <v>18</v>
      </c>
      <c r="B21" s="28" t="n">
        <v>0</v>
      </c>
      <c r="C21" s="21" t="n">
        <v>1</v>
      </c>
      <c r="D21" s="21" t="n">
        <v>0.5</v>
      </c>
      <c r="E21" s="27" t="s">
        <v>55</v>
      </c>
      <c r="F21" s="20" t="s">
        <v>55</v>
      </c>
      <c r="G21" s="28" t="n">
        <v>0</v>
      </c>
      <c r="H21" s="21" t="n">
        <v>1</v>
      </c>
      <c r="I21" s="21" t="n">
        <v>1</v>
      </c>
      <c r="J21" s="27" t="s">
        <v>65</v>
      </c>
      <c r="K21" s="20" t="s">
        <v>65</v>
      </c>
      <c r="L21" s="28" t="n">
        <v>0</v>
      </c>
      <c r="M21" s="21" t="n">
        <v>1</v>
      </c>
      <c r="N21" s="21" t="n">
        <v>1</v>
      </c>
      <c r="O21" s="27" t="s">
        <v>55</v>
      </c>
      <c r="P21" s="20" t="s">
        <v>55</v>
      </c>
      <c r="Q21" s="27" t="s">
        <v>68</v>
      </c>
      <c r="R21" s="21" t="str">
        <f aca="false">IF(AND(D21&lt;I21,D21&lt;N21),"I",IF(AND(I21&lt;D21,I21&lt;N21),"II",IF(AND(N21&lt;D21,N21&lt;I21),"III",IF(AND(D21=I21,D21 =N21),"All",IF(D21=I21,"I and II",IF(D21= N21,"I and III","II and III"))))))</f>
        <v>I</v>
      </c>
      <c r="S21" s="29" t="str">
        <f aca="false">IF(AND(C21&gt;H21,C21&gt;M21),"I",IF(AND(H21&gt;C21,H21&gt;M21),"II",IF(AND(M21&gt;C21,M21&gt;H21),"III",IF(AND(C21=H21,C21 =M21),"All",IF(C21=H21,"I and II",IF(C21= M21,"I and III","II and III"))))))</f>
        <v>All</v>
      </c>
      <c r="T21" s="30" t="s">
        <v>90</v>
      </c>
      <c r="U21" s="27" t="s">
        <v>71</v>
      </c>
      <c r="V21" s="30" t="s">
        <v>57</v>
      </c>
      <c r="W21" s="38" t="s">
        <v>57</v>
      </c>
      <c r="X21" s="32" t="n">
        <v>0</v>
      </c>
      <c r="Y21" s="28" t="n">
        <v>1</v>
      </c>
      <c r="Z21" s="28" t="n">
        <v>1</v>
      </c>
      <c r="AA21" s="30" t="s">
        <v>55</v>
      </c>
      <c r="AB21" s="27" t="s">
        <v>55</v>
      </c>
      <c r="AC21" s="32" t="n">
        <v>0</v>
      </c>
      <c r="AD21" s="28" t="n">
        <v>1</v>
      </c>
      <c r="AE21" s="28" t="n">
        <v>1</v>
      </c>
      <c r="AF21" s="30" t="s">
        <v>55</v>
      </c>
      <c r="AG21" s="27" t="s">
        <v>55</v>
      </c>
      <c r="AH21" s="32" t="n">
        <v>0</v>
      </c>
      <c r="AI21" s="28" t="n">
        <v>1</v>
      </c>
      <c r="AJ21" s="28" t="n">
        <v>1</v>
      </c>
      <c r="AK21" s="30" t="s">
        <v>55</v>
      </c>
      <c r="AL21" s="27" t="s">
        <v>55</v>
      </c>
      <c r="AM21" s="20" t="s">
        <v>46</v>
      </c>
      <c r="AN21" s="20" t="str">
        <f aca="false">IF(AND(Z21&lt;AE21,Z21&lt;AJ21),"I",IF(AND(AE21&lt;Z21,AE21&lt;AJ21),"II",IF(AND(AJ21&lt;Z21,AJ21&lt;AE21),"III",IF(AND(Z21=AE21,Z21 =AJ21),"All",IF(Z21=AE21,"I and II",IF(Z21= AJ21,"I and III","II and III"))))))</f>
        <v>All</v>
      </c>
      <c r="AO21" s="21" t="str">
        <f aca="false">IF(AND(Y21&gt;AD21,Y21&gt;AI21),"I",IF(AND(AD21&gt;Y21,AD21&gt;AI21),"II",IF(AND(AI21&gt;Y21,AI21&gt;AD21),"III",IF(AND(Y21=AD21,Y21 =AI21),"All",IF(Y21=AD21,"I and II",IF(Y21= AI21,"I and III","II and III"))))))</f>
        <v>All</v>
      </c>
      <c r="AP21" s="27" t="s">
        <v>57</v>
      </c>
      <c r="AQ21" s="20" t="s">
        <v>57</v>
      </c>
      <c r="AR21" s="27" t="s">
        <v>57</v>
      </c>
      <c r="AS21" s="21" t="s">
        <v>57</v>
      </c>
      <c r="AT21" s="27" t="s">
        <v>55</v>
      </c>
      <c r="AU21" s="21" t="n">
        <v>0</v>
      </c>
      <c r="AV21" s="27" t="s">
        <v>57</v>
      </c>
      <c r="AW21" s="20" t="s">
        <v>73</v>
      </c>
      <c r="AX21" s="27"/>
      <c r="AY21" s="21"/>
      <c r="AZ21" s="27"/>
      <c r="BA21" s="21"/>
      <c r="BB21" s="21" t="s">
        <v>57</v>
      </c>
      <c r="BC21" s="27" t="s">
        <v>57</v>
      </c>
      <c r="BD21" s="20" t="s">
        <v>55</v>
      </c>
      <c r="BE21" s="27" t="s">
        <v>57</v>
      </c>
      <c r="BF21" s="20" t="s">
        <v>55</v>
      </c>
      <c r="BG21" s="27" t="s">
        <v>57</v>
      </c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13"/>
      <c r="BZ21" s="13"/>
      <c r="CA21" s="13"/>
    </row>
    <row r="22" customFormat="false" ht="12.8" hidden="false" customHeight="false" outlineLevel="0" collapsed="false">
      <c r="A22" s="21" t="n">
        <v>19</v>
      </c>
      <c r="B22" s="28" t="n">
        <v>-1</v>
      </c>
      <c r="C22" s="21" t="n">
        <v>1</v>
      </c>
      <c r="D22" s="21" t="n">
        <v>0.75</v>
      </c>
      <c r="E22" s="27" t="s">
        <v>65</v>
      </c>
      <c r="F22" s="20" t="s">
        <v>55</v>
      </c>
      <c r="G22" s="28" t="n">
        <v>0</v>
      </c>
      <c r="H22" s="21" t="n">
        <v>1</v>
      </c>
      <c r="I22" s="21" t="n">
        <v>0.75</v>
      </c>
      <c r="J22" s="27" t="s">
        <v>65</v>
      </c>
      <c r="K22" s="20" t="s">
        <v>65</v>
      </c>
      <c r="L22" s="28" t="n">
        <v>0</v>
      </c>
      <c r="M22" s="21" t="n">
        <v>1</v>
      </c>
      <c r="N22" s="21" t="n">
        <v>1</v>
      </c>
      <c r="O22" s="27" t="s">
        <v>55</v>
      </c>
      <c r="P22" s="20" t="s">
        <v>55</v>
      </c>
      <c r="Q22" s="27" t="s">
        <v>68</v>
      </c>
      <c r="R22" s="21" t="str">
        <f aca="false">IF(AND(D22&lt;I22,D22&lt;N22),"I",IF(AND(I22&lt;D22,I22&lt;N22),"II",IF(AND(N22&lt;D22,N22&lt;I22),"III",IF(AND(D22=I22,D22 =N22),"All",IF(D22=I22,"I and II",IF(D22= N22,"I and III","II and III"))))))</f>
        <v>I and II</v>
      </c>
      <c r="S22" s="29" t="str">
        <f aca="false">IF(AND(C22&gt;H22,C22&gt;M22),"I",IF(AND(H22&gt;C22,H22&gt;M22),"II",IF(AND(M22&gt;C22,M22&gt;H22),"III",IF(AND(C22=H22,C22 =M22),"All",IF(C22=H22,"I and II",IF(C22= M22,"I and III","II and III"))))))</f>
        <v>All</v>
      </c>
      <c r="T22" s="30" t="s">
        <v>90</v>
      </c>
      <c r="U22" s="27" t="s">
        <v>106</v>
      </c>
      <c r="V22" s="30" t="s">
        <v>70</v>
      </c>
      <c r="W22" s="38" t="s">
        <v>57</v>
      </c>
      <c r="X22" s="32" t="n">
        <v>-1</v>
      </c>
      <c r="Y22" s="28" t="n">
        <v>1</v>
      </c>
      <c r="Z22" s="28" t="n">
        <v>0.75</v>
      </c>
      <c r="AA22" s="30" t="s">
        <v>65</v>
      </c>
      <c r="AB22" s="27" t="s">
        <v>55</v>
      </c>
      <c r="AC22" s="32" t="n">
        <v>0</v>
      </c>
      <c r="AD22" s="28" t="n">
        <v>0.75</v>
      </c>
      <c r="AE22" s="28" t="n">
        <v>0.75</v>
      </c>
      <c r="AF22" s="30" t="s">
        <v>65</v>
      </c>
      <c r="AG22" s="27" t="s">
        <v>65</v>
      </c>
      <c r="AH22" s="32" t="n">
        <v>1</v>
      </c>
      <c r="AI22" s="28" t="n">
        <v>1</v>
      </c>
      <c r="AJ22" s="28" t="n">
        <v>0.75</v>
      </c>
      <c r="AK22" s="30" t="s">
        <v>55</v>
      </c>
      <c r="AL22" s="27" t="s">
        <v>65</v>
      </c>
      <c r="AM22" s="20" t="s">
        <v>63</v>
      </c>
      <c r="AN22" s="20" t="str">
        <f aca="false">IF(AND(Z22&lt;AE22,Z22&lt;AJ22),"I",IF(AND(AE22&lt;Z22,AE22&lt;AJ22),"II",IF(AND(AJ22&lt;Z22,AJ22&lt;AE22),"III",IF(AND(Z22=AE22,Z22 =AJ22),"All",IF(Z22=AE22,"I and II",IF(Z22= AJ22,"I and III","II and III"))))))</f>
        <v>All</v>
      </c>
      <c r="AO22" s="21" t="str">
        <f aca="false">IF(AND(Y22&gt;AD22,Y22&gt;AI22),"I",IF(AND(AD22&gt;Y22,AD22&gt;AI22),"II",IF(AND(AI22&gt;Y22,AI22&gt;AD22),"III",IF(AND(Y22=AD22,Y22 =AI22),"All",IF(Y22=AD22,"I and II",IF(Y22= AI22,"I and III","II and III"))))))</f>
        <v>I and III</v>
      </c>
      <c r="AP22" s="27" t="s">
        <v>90</v>
      </c>
      <c r="AQ22" s="20" t="s">
        <v>91</v>
      </c>
      <c r="AR22" s="27" t="s">
        <v>90</v>
      </c>
      <c r="AS22" s="21" t="s">
        <v>57</v>
      </c>
      <c r="AT22" s="27" t="s">
        <v>65</v>
      </c>
      <c r="AU22" s="21" t="n">
        <v>0.5</v>
      </c>
      <c r="AV22" s="27" t="s">
        <v>107</v>
      </c>
      <c r="AW22" s="20" t="s">
        <v>57</v>
      </c>
      <c r="AX22" s="27" t="s">
        <v>61</v>
      </c>
      <c r="AY22" s="21" t="s">
        <v>61</v>
      </c>
      <c r="AZ22" s="27" t="s">
        <v>61</v>
      </c>
      <c r="BA22" s="21"/>
      <c r="BB22" s="21" t="s">
        <v>57</v>
      </c>
      <c r="BC22" s="27" t="s">
        <v>57</v>
      </c>
      <c r="BD22" s="20" t="s">
        <v>65</v>
      </c>
      <c r="BE22" s="27" t="s">
        <v>108</v>
      </c>
      <c r="BF22" s="20" t="s">
        <v>65</v>
      </c>
      <c r="BG22" s="27" t="s">
        <v>105</v>
      </c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13"/>
      <c r="BZ22" s="13"/>
      <c r="CA22" s="13"/>
    </row>
    <row r="23" customFormat="false" ht="12.8" hidden="false" customHeight="false" outlineLevel="0" collapsed="false">
      <c r="A23" s="21" t="n">
        <v>20</v>
      </c>
      <c r="B23" s="28" t="n">
        <v>0</v>
      </c>
      <c r="C23" s="21" t="n">
        <v>1</v>
      </c>
      <c r="D23" s="21" t="n">
        <v>1</v>
      </c>
      <c r="E23" s="27" t="s">
        <v>55</v>
      </c>
      <c r="F23" s="20" t="s">
        <v>55</v>
      </c>
      <c r="G23" s="28" t="n">
        <v>-1</v>
      </c>
      <c r="H23" s="21" t="n">
        <v>1</v>
      </c>
      <c r="I23" s="21" t="n">
        <v>0.75</v>
      </c>
      <c r="J23" s="27" t="s">
        <v>65</v>
      </c>
      <c r="K23" s="20" t="s">
        <v>55</v>
      </c>
      <c r="L23" s="28" t="n">
        <v>1</v>
      </c>
      <c r="M23" s="21" t="n">
        <v>1</v>
      </c>
      <c r="N23" s="21" t="n">
        <v>0.75</v>
      </c>
      <c r="O23" s="27" t="s">
        <v>55</v>
      </c>
      <c r="P23" s="20" t="s">
        <v>65</v>
      </c>
      <c r="Q23" s="27" t="s">
        <v>68</v>
      </c>
      <c r="R23" s="21" t="str">
        <f aca="false">IF(AND(D23&lt;I23,D23&lt;N23),"I",IF(AND(I23&lt;D23,I23&lt;N23),"II",IF(AND(N23&lt;D23,N23&lt;I23),"III",IF(AND(D23=I23,D23 =N23),"All",IF(D23=I23,"I and II",IF(D23= N23,"I and III","II and III"))))))</f>
        <v>II and III</v>
      </c>
      <c r="S23" s="29" t="str">
        <f aca="false">IF(AND(C23&gt;H23,C23&gt;M23),"I",IF(AND(H23&gt;C23,H23&gt;M23),"II",IF(AND(M23&gt;C23,M23&gt;H23),"III",IF(AND(C23=H23,C23 =M23),"All",IF(C23=H23,"I and II",IF(C23= M23,"I and III","II and III"))))))</f>
        <v>All</v>
      </c>
      <c r="T23" s="30" t="s">
        <v>90</v>
      </c>
      <c r="U23" s="27" t="s">
        <v>91</v>
      </c>
      <c r="V23" s="30" t="s">
        <v>70</v>
      </c>
      <c r="W23" s="38" t="s">
        <v>57</v>
      </c>
      <c r="X23" s="32" t="n">
        <v>0</v>
      </c>
      <c r="Y23" s="28" t="n">
        <v>0.75</v>
      </c>
      <c r="Z23" s="28" t="n">
        <v>0.75</v>
      </c>
      <c r="AA23" s="30" t="s">
        <v>55</v>
      </c>
      <c r="AB23" s="27" t="s">
        <v>55</v>
      </c>
      <c r="AC23" s="32" t="n">
        <v>0</v>
      </c>
      <c r="AD23" s="28" t="n">
        <v>0.75</v>
      </c>
      <c r="AE23" s="28" t="n">
        <v>0.75</v>
      </c>
      <c r="AF23" s="30" t="s">
        <v>55</v>
      </c>
      <c r="AG23" s="27" t="s">
        <v>55</v>
      </c>
      <c r="AH23" s="32" t="n">
        <v>0</v>
      </c>
      <c r="AI23" s="28" t="n">
        <v>0.75</v>
      </c>
      <c r="AJ23" s="28" t="n">
        <v>0.75</v>
      </c>
      <c r="AK23" s="30" t="s">
        <v>55</v>
      </c>
      <c r="AL23" s="27" t="s">
        <v>55</v>
      </c>
      <c r="AM23" s="20" t="s">
        <v>46</v>
      </c>
      <c r="AN23" s="20" t="str">
        <f aca="false">IF(AND(Z23&lt;AE23,Z23&lt;AJ23),"I",IF(AND(AE23&lt;Z23,AE23&lt;AJ23),"II",IF(AND(AJ23&lt;Z23,AJ23&lt;AE23),"III",IF(AND(Z23=AE23,Z23 =AJ23),"All",IF(Z23=AE23,"I and II",IF(Z23= AJ23,"I and III","II and III"))))))</f>
        <v>All</v>
      </c>
      <c r="AO23" s="21" t="str">
        <f aca="false">IF(AND(Y23&gt;AD23,Y23&gt;AI23),"I",IF(AND(AD23&gt;Y23,AD23&gt;AI23),"II",IF(AND(AI23&gt;Y23,AI23&gt;AD23),"III",IF(AND(Y23=AD23,Y23 =AI23),"All",IF(Y23=AD23,"I and II",IF(Y23= AI23,"I and III","II and III"))))))</f>
        <v>All</v>
      </c>
      <c r="AP23" s="27" t="s">
        <v>92</v>
      </c>
      <c r="AQ23" s="20" t="s">
        <v>70</v>
      </c>
      <c r="AR23" s="27" t="s">
        <v>57</v>
      </c>
      <c r="AS23" s="21" t="s">
        <v>57</v>
      </c>
      <c r="AT23" s="27" t="s">
        <v>65</v>
      </c>
      <c r="AU23" s="21" t="n">
        <v>0.75</v>
      </c>
      <c r="AV23" s="27" t="s">
        <v>107</v>
      </c>
      <c r="AW23" s="20" t="s">
        <v>60</v>
      </c>
      <c r="AX23" s="27" t="s">
        <v>61</v>
      </c>
      <c r="AY23" s="21" t="s">
        <v>61</v>
      </c>
      <c r="AZ23" s="27" t="s">
        <v>61</v>
      </c>
      <c r="BA23" s="21" t="s">
        <v>61</v>
      </c>
      <c r="BB23" s="21" t="s">
        <v>109</v>
      </c>
      <c r="BC23" s="27" t="s">
        <v>94</v>
      </c>
      <c r="BD23" s="20" t="s">
        <v>65</v>
      </c>
      <c r="BE23" s="27" t="s">
        <v>110</v>
      </c>
      <c r="BF23" s="20" t="s">
        <v>65</v>
      </c>
      <c r="BG23" s="27" t="s">
        <v>57</v>
      </c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13"/>
      <c r="BZ23" s="13"/>
      <c r="CA23" s="13"/>
    </row>
    <row r="24" customFormat="false" ht="12.8" hidden="false" customHeight="false" outlineLevel="0" collapsed="false">
      <c r="A24" s="21" t="n">
        <v>21</v>
      </c>
      <c r="B24" s="28" t="n">
        <v>-1</v>
      </c>
      <c r="C24" s="21" t="n">
        <v>1</v>
      </c>
      <c r="D24" s="21" t="n">
        <v>1</v>
      </c>
      <c r="E24" s="27" t="s">
        <v>65</v>
      </c>
      <c r="F24" s="20" t="s">
        <v>55</v>
      </c>
      <c r="G24" s="28" t="n">
        <v>-1</v>
      </c>
      <c r="H24" s="21" t="n">
        <v>1</v>
      </c>
      <c r="I24" s="21" t="n">
        <v>0.75</v>
      </c>
      <c r="J24" s="27" t="s">
        <v>55</v>
      </c>
      <c r="K24" s="20" t="s">
        <v>55</v>
      </c>
      <c r="L24" s="28" t="n">
        <v>1</v>
      </c>
      <c r="M24" s="21" t="n">
        <v>1</v>
      </c>
      <c r="N24" s="21" t="n">
        <v>1</v>
      </c>
      <c r="O24" s="27" t="s">
        <v>55</v>
      </c>
      <c r="P24" s="20" t="s">
        <v>65</v>
      </c>
      <c r="Q24" s="27" t="s">
        <v>68</v>
      </c>
      <c r="R24" s="21" t="str">
        <f aca="false">IF(AND(D24&lt;I24,D24&lt;N24),"I",IF(AND(I24&lt;D24,I24&lt;N24),"II",IF(AND(N24&lt;D24,N24&lt;I24),"III",IF(AND(D24=I24,D24 =N24),"All",IF(D24=I24,"I and II",IF(D24= N24,"I and III","II and III"))))))</f>
        <v>II</v>
      </c>
      <c r="S24" s="29" t="str">
        <f aca="false">IF(AND(C24&gt;H24,C24&gt;M24),"I",IF(AND(H24&gt;C24,H24&gt;M24),"II",IF(AND(M24&gt;C24,M24&gt;H24),"III",IF(AND(C24=H24,C24 =M24),"All",IF(C24=H24,"I and II",IF(C24= M24,"I and III","II and III"))))))</f>
        <v>All</v>
      </c>
      <c r="T24" s="30" t="s">
        <v>111</v>
      </c>
      <c r="U24" s="27" t="s">
        <v>57</v>
      </c>
      <c r="V24" s="30" t="s">
        <v>57</v>
      </c>
      <c r="W24" s="38" t="s">
        <v>57</v>
      </c>
      <c r="X24" s="32" t="n">
        <v>-1</v>
      </c>
      <c r="Y24" s="28" t="n">
        <v>0.75</v>
      </c>
      <c r="Z24" s="28" t="n">
        <v>0.5</v>
      </c>
      <c r="AA24" s="30" t="s">
        <v>65</v>
      </c>
      <c r="AB24" s="27" t="s">
        <v>55</v>
      </c>
      <c r="AC24" s="32" t="n">
        <v>-1</v>
      </c>
      <c r="AD24" s="28" t="n">
        <v>0.75</v>
      </c>
      <c r="AE24" s="28" t="n">
        <v>0.5</v>
      </c>
      <c r="AF24" s="30" t="s">
        <v>65</v>
      </c>
      <c r="AG24" s="27" t="s">
        <v>65</v>
      </c>
      <c r="AH24" s="32" t="n">
        <v>1</v>
      </c>
      <c r="AI24" s="28" t="n">
        <v>0.75</v>
      </c>
      <c r="AJ24" s="28" t="n">
        <v>0.5</v>
      </c>
      <c r="AK24" s="30" t="s">
        <v>55</v>
      </c>
      <c r="AL24" s="27" t="s">
        <v>65</v>
      </c>
      <c r="AM24" s="20" t="s">
        <v>63</v>
      </c>
      <c r="AN24" s="20" t="str">
        <f aca="false">IF(AND(Z24&lt;AE24,Z24&lt;AJ24),"I",IF(AND(AE24&lt;Z24,AE24&lt;AJ24),"II",IF(AND(AJ24&lt;Z24,AJ24&lt;AE24),"III",IF(AND(Z24=AE24,Z24 =AJ24),"All",IF(Z24=AE24,"I and II",IF(Z24= AJ24,"I and III","II and III"))))))</f>
        <v>All</v>
      </c>
      <c r="AO24" s="21" t="str">
        <f aca="false">IF(AND(Y24&gt;AD24,Y24&gt;AI24),"I",IF(AND(AD24&gt;Y24,AD24&gt;AI24),"II",IF(AND(AI24&gt;Y24,AI24&gt;AD24),"III",IF(AND(Y24=AD24,Y24 =AI24),"All",IF(Y24=AD24,"I and II",IF(Y24= AI24,"I and III","II and III"))))))</f>
        <v>All</v>
      </c>
      <c r="AP24" s="27" t="s">
        <v>57</v>
      </c>
      <c r="AQ24" s="20" t="s">
        <v>57</v>
      </c>
      <c r="AR24" s="27" t="s">
        <v>57</v>
      </c>
      <c r="AS24" s="21" t="s">
        <v>57</v>
      </c>
      <c r="AT24" s="27" t="s">
        <v>65</v>
      </c>
      <c r="AU24" s="21" t="n">
        <v>0.75</v>
      </c>
      <c r="AV24" s="27" t="s">
        <v>82</v>
      </c>
      <c r="AW24" s="20" t="s">
        <v>57</v>
      </c>
      <c r="AX24" s="27" t="s">
        <v>61</v>
      </c>
      <c r="AY24" s="21" t="s">
        <v>61</v>
      </c>
      <c r="AZ24" s="27" t="s">
        <v>61</v>
      </c>
      <c r="BA24" s="21"/>
      <c r="BB24" s="21" t="s">
        <v>57</v>
      </c>
      <c r="BC24" s="27" t="s">
        <v>57</v>
      </c>
      <c r="BD24" s="20" t="s">
        <v>57</v>
      </c>
      <c r="BE24" s="27" t="s">
        <v>57</v>
      </c>
      <c r="BF24" s="20" t="s">
        <v>65</v>
      </c>
      <c r="BG24" s="27" t="s">
        <v>57</v>
      </c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13"/>
      <c r="BZ24" s="13"/>
      <c r="CA24" s="13"/>
    </row>
    <row r="25" customFormat="false" ht="12.8" hidden="false" customHeight="false" outlineLevel="0" collapsed="false">
      <c r="A25" s="21" t="n">
        <v>22</v>
      </c>
      <c r="B25" s="28" t="n">
        <v>-1</v>
      </c>
      <c r="C25" s="21" t="n">
        <v>1</v>
      </c>
      <c r="D25" s="21" t="n">
        <v>0.75</v>
      </c>
      <c r="E25" s="27" t="s">
        <v>65</v>
      </c>
      <c r="F25" s="20" t="s">
        <v>55</v>
      </c>
      <c r="G25" s="28" t="n">
        <v>-1</v>
      </c>
      <c r="H25" s="21" t="n">
        <v>1</v>
      </c>
      <c r="I25" s="21" t="n">
        <v>0</v>
      </c>
      <c r="J25" s="27" t="s">
        <v>65</v>
      </c>
      <c r="K25" s="20" t="s">
        <v>65</v>
      </c>
      <c r="L25" s="28" t="n">
        <v>-1</v>
      </c>
      <c r="M25" s="21" t="n">
        <v>1</v>
      </c>
      <c r="N25" s="21" t="n">
        <v>0.5</v>
      </c>
      <c r="O25" s="27" t="s">
        <v>65</v>
      </c>
      <c r="P25" s="20" t="s">
        <v>65</v>
      </c>
      <c r="Q25" s="27" t="s">
        <v>63</v>
      </c>
      <c r="R25" s="21" t="str">
        <f aca="false">IF(AND(D25&lt;I25,D25&lt;N25),"I",IF(AND(I25&lt;D25,I25&lt;N25),"II",IF(AND(N25&lt;D25,N25&lt;I25),"III",IF(AND(D25=I25,D25 =N25),"All",IF(D25=I25,"I and II",IF(D25= N25,"I and III","II and III"))))))</f>
        <v>II</v>
      </c>
      <c r="S25" s="29" t="str">
        <f aca="false">IF(AND(C25&gt;H25,C25&gt;M25),"I",IF(AND(H25&gt;C25,H25&gt;M25),"II",IF(AND(M25&gt;C25,M25&gt;H25),"III",IF(AND(C25=H25,C25 =M25),"All",IF(C25=H25,"I and II",IF(C25= M25,"I and III","II and III"))))))</f>
        <v>All</v>
      </c>
      <c r="T25" s="30" t="s">
        <v>70</v>
      </c>
      <c r="U25" s="27" t="s">
        <v>57</v>
      </c>
      <c r="V25" s="30" t="s">
        <v>57</v>
      </c>
      <c r="W25" s="38" t="s">
        <v>57</v>
      </c>
      <c r="X25" s="32" t="n">
        <v>-1</v>
      </c>
      <c r="Y25" s="28" t="n">
        <v>1</v>
      </c>
      <c r="Z25" s="28" t="n">
        <v>0.75</v>
      </c>
      <c r="AA25" s="30" t="s">
        <v>65</v>
      </c>
      <c r="AB25" s="27" t="s">
        <v>55</v>
      </c>
      <c r="AC25" s="32" t="n">
        <v>-1</v>
      </c>
      <c r="AD25" s="28" t="n">
        <v>0.75</v>
      </c>
      <c r="AE25" s="28" t="n">
        <v>0</v>
      </c>
      <c r="AF25" s="30" t="s">
        <v>65</v>
      </c>
      <c r="AG25" s="27" t="s">
        <v>65</v>
      </c>
      <c r="AH25" s="32" t="n">
        <v>0</v>
      </c>
      <c r="AI25" s="28" t="n">
        <v>1</v>
      </c>
      <c r="AJ25" s="28" t="n">
        <v>1</v>
      </c>
      <c r="AK25" s="30" t="s">
        <v>55</v>
      </c>
      <c r="AL25" s="27" t="s">
        <v>55</v>
      </c>
      <c r="AM25" s="20" t="s">
        <v>63</v>
      </c>
      <c r="AN25" s="20" t="str">
        <f aca="false">IF(AND(Z25&lt;AE25,Z25&lt;AJ25),"I",IF(AND(AE25&lt;Z25,AE25&lt;AJ25),"II",IF(AND(AJ25&lt;Z25,AJ25&lt;AE25),"III",IF(AND(Z25=AE25,Z25 =AJ25),"All",IF(Z25=AE25,"I and II",IF(Z25= AJ25,"I and III","II and III"))))))</f>
        <v>II</v>
      </c>
      <c r="AO25" s="21" t="str">
        <f aca="false">IF(AND(Y25&gt;AD25,Y25&gt;AI25),"I",IF(AND(AD25&gt;Y25,AD25&gt;AI25),"II",IF(AND(AI25&gt;Y25,AI25&gt;AD25),"III",IF(AND(Y25=AD25,Y25 =AI25),"All",IF(Y25=AD25,"I and II",IF(Y25= AI25,"I and III","II and III"))))))</f>
        <v>I and III</v>
      </c>
      <c r="AP25" s="27" t="s">
        <v>57</v>
      </c>
      <c r="AQ25" s="20" t="s">
        <v>57</v>
      </c>
      <c r="AR25" s="27" t="s">
        <v>57</v>
      </c>
      <c r="AS25" s="21" t="s">
        <v>57</v>
      </c>
      <c r="AT25" s="27" t="s">
        <v>65</v>
      </c>
      <c r="AU25" s="21" t="n">
        <v>0.75</v>
      </c>
      <c r="AV25" s="27" t="s">
        <v>112</v>
      </c>
      <c r="AW25" s="20" t="s">
        <v>57</v>
      </c>
      <c r="AX25" s="27" t="s">
        <v>61</v>
      </c>
      <c r="AY25" s="21" t="s">
        <v>61</v>
      </c>
      <c r="AZ25" s="27"/>
      <c r="BA25" s="21" t="s">
        <v>61</v>
      </c>
      <c r="BB25" s="21" t="s">
        <v>113</v>
      </c>
      <c r="BC25" s="27" t="s">
        <v>57</v>
      </c>
      <c r="BD25" s="20" t="s">
        <v>57</v>
      </c>
      <c r="BE25" s="27" t="s">
        <v>57</v>
      </c>
      <c r="BF25" s="20" t="s">
        <v>55</v>
      </c>
      <c r="BG25" s="27" t="s">
        <v>57</v>
      </c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13"/>
      <c r="BZ25" s="13"/>
      <c r="CA25" s="13"/>
    </row>
    <row r="26" customFormat="false" ht="12.8" hidden="false" customHeight="false" outlineLevel="0" collapsed="false">
      <c r="A26" s="21" t="n">
        <v>23</v>
      </c>
      <c r="B26" s="28" t="n">
        <v>-1</v>
      </c>
      <c r="C26" s="21" t="n">
        <v>0.75</v>
      </c>
      <c r="D26" s="21" t="n">
        <v>0.75</v>
      </c>
      <c r="E26" s="27" t="s">
        <v>55</v>
      </c>
      <c r="F26" s="20" t="s">
        <v>55</v>
      </c>
      <c r="G26" s="28" t="n">
        <v>0</v>
      </c>
      <c r="H26" s="21" t="n">
        <v>1</v>
      </c>
      <c r="I26" s="21" t="n">
        <v>0.75</v>
      </c>
      <c r="J26" s="27" t="s">
        <v>65</v>
      </c>
      <c r="K26" s="20" t="s">
        <v>65</v>
      </c>
      <c r="L26" s="28" t="n">
        <v>1</v>
      </c>
      <c r="M26" s="21" t="n">
        <v>0.75</v>
      </c>
      <c r="N26" s="21" t="n">
        <v>1</v>
      </c>
      <c r="O26" s="27" t="s">
        <v>55</v>
      </c>
      <c r="P26" s="20" t="s">
        <v>55</v>
      </c>
      <c r="Q26" s="27" t="s">
        <v>69</v>
      </c>
      <c r="R26" s="21" t="str">
        <f aca="false">IF(AND(D26&lt;I26,D26&lt;N26),"I",IF(AND(I26&lt;D26,I26&lt;N26),"II",IF(AND(N26&lt;D26,N26&lt;I26),"III",IF(AND(D26=I26,D26 =N26),"All",IF(D26=I26,"I and II",IF(D26= N26,"I and III","II and III"))))))</f>
        <v>I and II</v>
      </c>
      <c r="S26" s="29" t="str">
        <f aca="false">IF(AND(C26&gt;H26,C26&gt;M26),"I",IF(AND(H26&gt;C26,H26&gt;M26),"II",IF(AND(M26&gt;C26,M26&gt;H26),"III",IF(AND(C26=H26,C26 =M26),"All",IF(C26=H26,"I and II",IF(C26= M26,"I and III","II and III"))))))</f>
        <v>II</v>
      </c>
      <c r="T26" s="30" t="s">
        <v>92</v>
      </c>
      <c r="U26" s="27" t="s">
        <v>57</v>
      </c>
      <c r="V26" s="30" t="s">
        <v>57</v>
      </c>
      <c r="W26" s="38" t="s">
        <v>57</v>
      </c>
      <c r="X26" s="32" t="n">
        <v>0</v>
      </c>
      <c r="Y26" s="28" t="n">
        <v>1</v>
      </c>
      <c r="Z26" s="28" t="n">
        <v>1</v>
      </c>
      <c r="AA26" s="30" t="s">
        <v>55</v>
      </c>
      <c r="AB26" s="27" t="s">
        <v>55</v>
      </c>
      <c r="AC26" s="32" t="n">
        <v>-1</v>
      </c>
      <c r="AD26" s="28" t="n">
        <v>1</v>
      </c>
      <c r="AE26" s="28" t="n">
        <v>0.5</v>
      </c>
      <c r="AF26" s="30" t="s">
        <v>65</v>
      </c>
      <c r="AG26" s="27" t="s">
        <v>55</v>
      </c>
      <c r="AH26" s="32" t="n">
        <v>-1</v>
      </c>
      <c r="AI26" s="28" t="n">
        <v>0.5</v>
      </c>
      <c r="AJ26" s="28" t="n">
        <v>0</v>
      </c>
      <c r="AK26" s="30" t="s">
        <v>65</v>
      </c>
      <c r="AL26" s="27" t="s">
        <v>55</v>
      </c>
      <c r="AM26" s="20" t="s">
        <v>54</v>
      </c>
      <c r="AN26" s="20" t="str">
        <f aca="false">IF(AND(Z26&lt;AE26,Z26&lt;AJ26),"I",IF(AND(AE26&lt;Z26,AE26&lt;AJ26),"II",IF(AND(AJ26&lt;Z26,AJ26&lt;AE26),"III",IF(AND(Z26=AE26,Z26 =AJ26),"All",IF(Z26=AE26,"I and II",IF(Z26= AJ26,"I and III","II and III"))))))</f>
        <v>III</v>
      </c>
      <c r="AO26" s="21" t="str">
        <f aca="false">IF(AND(Y26&gt;AD26,Y26&gt;AI26),"I",IF(AND(AD26&gt;Y26,AD26&gt;AI26),"II",IF(AND(AI26&gt;Y26,AI26&gt;AD26),"III",IF(AND(Y26=AD26,Y26 =AI26),"All",IF(Y26=AD26,"I and II",IF(Y26= AI26,"I and III","II and III"))))))</f>
        <v>I and II</v>
      </c>
      <c r="AP26" s="27" t="s">
        <v>92</v>
      </c>
      <c r="AQ26" s="20" t="s">
        <v>57</v>
      </c>
      <c r="AR26" s="27" t="s">
        <v>57</v>
      </c>
      <c r="AS26" s="21" t="s">
        <v>57</v>
      </c>
      <c r="AT26" s="27" t="s">
        <v>65</v>
      </c>
      <c r="AU26" s="21" t="n">
        <v>0.25</v>
      </c>
      <c r="AV26" s="27" t="s">
        <v>82</v>
      </c>
      <c r="AW26" s="20" t="s">
        <v>57</v>
      </c>
      <c r="AX26" s="27" t="s">
        <v>61</v>
      </c>
      <c r="AY26" s="21" t="s">
        <v>61</v>
      </c>
      <c r="AZ26" s="27"/>
      <c r="BA26" s="21"/>
      <c r="BB26" s="21" t="s">
        <v>38</v>
      </c>
      <c r="BC26" s="27" t="s">
        <v>94</v>
      </c>
      <c r="BD26" s="20" t="s">
        <v>65</v>
      </c>
      <c r="BE26" s="27" t="s">
        <v>38</v>
      </c>
      <c r="BF26" s="20" t="s">
        <v>55</v>
      </c>
      <c r="BG26" s="27" t="s">
        <v>57</v>
      </c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13"/>
      <c r="BZ26" s="13"/>
      <c r="CA26" s="13"/>
    </row>
    <row r="27" customFormat="false" ht="12.8" hidden="false" customHeight="false" outlineLevel="0" collapsed="false">
      <c r="A27" s="21" t="n">
        <v>24</v>
      </c>
      <c r="B27" s="28" t="n">
        <v>-1</v>
      </c>
      <c r="C27" s="21" t="n">
        <v>1</v>
      </c>
      <c r="D27" s="21" t="n">
        <v>0.75</v>
      </c>
      <c r="E27" s="27" t="s">
        <v>65</v>
      </c>
      <c r="F27" s="20" t="s">
        <v>55</v>
      </c>
      <c r="G27" s="28" t="n">
        <v>-1</v>
      </c>
      <c r="H27" s="21" t="n">
        <v>0.75</v>
      </c>
      <c r="I27" s="21" t="n">
        <v>0.25</v>
      </c>
      <c r="J27" s="27" t="s">
        <v>65</v>
      </c>
      <c r="K27" s="20" t="s">
        <v>65</v>
      </c>
      <c r="L27" s="28" t="n">
        <v>1</v>
      </c>
      <c r="M27" s="21" t="n">
        <v>0.75</v>
      </c>
      <c r="N27" s="21" t="n">
        <v>0.5</v>
      </c>
      <c r="O27" s="27" t="s">
        <v>55</v>
      </c>
      <c r="P27" s="20" t="s">
        <v>65</v>
      </c>
      <c r="Q27" s="27" t="s">
        <v>63</v>
      </c>
      <c r="R27" s="21" t="str">
        <f aca="false">IF(AND(D27&lt;I27,D27&lt;N27),"I",IF(AND(I27&lt;D27,I27&lt;N27),"II",IF(AND(N27&lt;D27,N27&lt;I27),"III",IF(AND(D27=I27,D27 =N27),"All",IF(D27=I27,"I and II",IF(D27= N27,"I and III","II and III"))))))</f>
        <v>II</v>
      </c>
      <c r="S27" s="29" t="str">
        <f aca="false">IF(AND(C27&gt;H27,C27&gt;M27),"I",IF(AND(H27&gt;C27,H27&gt;M27),"II",IF(AND(M27&gt;C27,M27&gt;H27),"III",IF(AND(C27=H27,C27 =M27),"All",IF(C27=H27,"I and II",IF(C27= M27,"I and III","II and III"))))))</f>
        <v>I</v>
      </c>
      <c r="T27" s="30" t="s">
        <v>114</v>
      </c>
      <c r="U27" s="27" t="s">
        <v>111</v>
      </c>
      <c r="V27" s="30" t="s">
        <v>57</v>
      </c>
      <c r="W27" s="38" t="s">
        <v>115</v>
      </c>
      <c r="X27" s="32" t="n">
        <v>0</v>
      </c>
      <c r="Y27" s="28" t="n">
        <v>0.75</v>
      </c>
      <c r="Z27" s="28" t="n">
        <v>0.5</v>
      </c>
      <c r="AA27" s="30" t="s">
        <v>65</v>
      </c>
      <c r="AB27" s="27" t="s">
        <v>65</v>
      </c>
      <c r="AC27" s="32" t="n">
        <v>0</v>
      </c>
      <c r="AD27" s="28" t="n">
        <v>0.5</v>
      </c>
      <c r="AE27" s="28" t="n">
        <v>0.25</v>
      </c>
      <c r="AF27" s="30" t="s">
        <v>65</v>
      </c>
      <c r="AG27" s="27" t="s">
        <v>65</v>
      </c>
      <c r="AH27" s="32" t="n">
        <v>1</v>
      </c>
      <c r="AI27" s="28" t="n">
        <v>1</v>
      </c>
      <c r="AJ27" s="28" t="n">
        <v>0.5</v>
      </c>
      <c r="AK27" s="30" t="s">
        <v>55</v>
      </c>
      <c r="AL27" s="27" t="s">
        <v>65</v>
      </c>
      <c r="AM27" s="20" t="s">
        <v>63</v>
      </c>
      <c r="AN27" s="20" t="str">
        <f aca="false">IF(AND(Z27&lt;AE27,Z27&lt;AJ27),"I",IF(AND(AE27&lt;Z27,AE27&lt;AJ27),"II",IF(AND(AJ27&lt;Z27,AJ27&lt;AE27),"III",IF(AND(Z27=AE27,Z27 =AJ27),"All",IF(Z27=AE27,"I and II",IF(Z27= AJ27,"I and III","II and III"))))))</f>
        <v>II</v>
      </c>
      <c r="AO27" s="21" t="str">
        <f aca="false">IF(AND(Y27&gt;AD27,Y27&gt;AI27),"I",IF(AND(AD27&gt;Y27,AD27&gt;AI27),"II",IF(AND(AI27&gt;Y27,AI27&gt;AD27),"III",IF(AND(Y27=AD27,Y27 =AI27),"All",IF(Y27=AD27,"I and II",IF(Y27= AI27,"I and III","II and III"))))))</f>
        <v>III</v>
      </c>
      <c r="AP27" s="27" t="s">
        <v>93</v>
      </c>
      <c r="AQ27" s="20" t="s">
        <v>57</v>
      </c>
      <c r="AR27" s="27" t="s">
        <v>57</v>
      </c>
      <c r="AS27" s="21" t="s">
        <v>57</v>
      </c>
      <c r="AT27" s="27" t="s">
        <v>65</v>
      </c>
      <c r="AU27" s="21" t="n">
        <v>0.75</v>
      </c>
      <c r="AV27" s="27" t="s">
        <v>107</v>
      </c>
      <c r="AW27" s="20" t="s">
        <v>57</v>
      </c>
      <c r="AX27" s="27" t="s">
        <v>61</v>
      </c>
      <c r="AY27" s="21" t="s">
        <v>61</v>
      </c>
      <c r="AZ27" s="27" t="s">
        <v>61</v>
      </c>
      <c r="BA27" s="21" t="s">
        <v>61</v>
      </c>
      <c r="BB27" s="21" t="s">
        <v>96</v>
      </c>
      <c r="BC27" s="27" t="s">
        <v>101</v>
      </c>
      <c r="BD27" s="20" t="s">
        <v>55</v>
      </c>
      <c r="BE27" s="27" t="s">
        <v>57</v>
      </c>
      <c r="BF27" s="20" t="s">
        <v>65</v>
      </c>
      <c r="BG27" s="27" t="s">
        <v>57</v>
      </c>
      <c r="BH27" s="12" t="s">
        <v>116</v>
      </c>
      <c r="BI27" s="12"/>
      <c r="BJ27" s="6" t="s">
        <v>14</v>
      </c>
      <c r="BK27" s="6" t="s">
        <v>15</v>
      </c>
      <c r="BL27" s="6" t="s">
        <v>16</v>
      </c>
      <c r="BM27" s="6" t="s">
        <v>17</v>
      </c>
      <c r="BN27" s="6" t="s">
        <v>18</v>
      </c>
      <c r="BO27" s="7" t="s">
        <v>19</v>
      </c>
      <c r="BP27" s="7" t="s">
        <v>20</v>
      </c>
      <c r="BQ27" s="7" t="s">
        <v>21</v>
      </c>
      <c r="BR27" s="7" t="s">
        <v>22</v>
      </c>
      <c r="BS27" s="6" t="s">
        <v>23</v>
      </c>
      <c r="BT27" s="6" t="s">
        <v>20</v>
      </c>
      <c r="BU27" s="6" t="s">
        <v>21</v>
      </c>
      <c r="BV27" s="6" t="s">
        <v>22</v>
      </c>
      <c r="BW27" s="7" t="s">
        <v>24</v>
      </c>
      <c r="BX27" s="7" t="s">
        <v>25</v>
      </c>
      <c r="BY27" s="7" t="s">
        <v>21</v>
      </c>
      <c r="BZ27" s="7" t="s">
        <v>22</v>
      </c>
      <c r="CA27" s="13"/>
    </row>
    <row r="28" customFormat="false" ht="12.8" hidden="false" customHeight="false" outlineLevel="0" collapsed="false">
      <c r="A28" s="21" t="n">
        <v>25</v>
      </c>
      <c r="B28" s="28" t="n">
        <v>1</v>
      </c>
      <c r="C28" s="21" t="n">
        <v>0.75</v>
      </c>
      <c r="D28" s="21" t="n">
        <v>0.5</v>
      </c>
      <c r="E28" s="27" t="s">
        <v>55</v>
      </c>
      <c r="F28" s="20" t="s">
        <v>65</v>
      </c>
      <c r="G28" s="28" t="n">
        <v>-1</v>
      </c>
      <c r="H28" s="21" t="n">
        <v>0.75</v>
      </c>
      <c r="I28" s="21" t="n">
        <v>0.5</v>
      </c>
      <c r="J28" s="27" t="s">
        <v>65</v>
      </c>
      <c r="K28" s="20" t="s">
        <v>55</v>
      </c>
      <c r="L28" s="28" t="n">
        <v>-1</v>
      </c>
      <c r="M28" s="21" t="n">
        <v>0.5</v>
      </c>
      <c r="N28" s="21" t="n">
        <v>0.25</v>
      </c>
      <c r="O28" s="27" t="s">
        <v>65</v>
      </c>
      <c r="P28" s="20" t="s">
        <v>55</v>
      </c>
      <c r="Q28" s="27" t="s">
        <v>68</v>
      </c>
      <c r="R28" s="21" t="str">
        <f aca="false">IF(AND(D28&lt;I28,D28&lt;N28),"I",IF(AND(I28&lt;D28,I28&lt;N28),"II",IF(AND(N28&lt;D28,N28&lt;I28),"III",IF(AND(D28=I28,D28 =N28),"All",IF(D28=I28,"I and II",IF(D28= N28,"I and III","II and III"))))))</f>
        <v>III</v>
      </c>
      <c r="S28" s="29" t="str">
        <f aca="false">IF(AND(C28&gt;H28,C28&gt;M28),"I",IF(AND(H28&gt;C28,H28&gt;M28),"II",IF(AND(M28&gt;C28,M28&gt;H28),"III",IF(AND(C28=H28,C28 =M28),"All",IF(C28=H28,"I and II",IF(C28= M28,"I and III","II and III"))))))</f>
        <v>I and II</v>
      </c>
      <c r="T28" s="30" t="s">
        <v>57</v>
      </c>
      <c r="U28" s="27" t="s">
        <v>57</v>
      </c>
      <c r="V28" s="30" t="s">
        <v>57</v>
      </c>
      <c r="W28" s="38" t="s">
        <v>57</v>
      </c>
      <c r="X28" s="32" t="n">
        <v>1</v>
      </c>
      <c r="Y28" s="28" t="n">
        <v>0.75</v>
      </c>
      <c r="Z28" s="28" t="n">
        <v>0.5</v>
      </c>
      <c r="AA28" s="30" t="s">
        <v>55</v>
      </c>
      <c r="AB28" s="27" t="s">
        <v>65</v>
      </c>
      <c r="AC28" s="32" t="n">
        <v>-1</v>
      </c>
      <c r="AD28" s="28" t="n">
        <v>0.75</v>
      </c>
      <c r="AE28" s="28" t="n">
        <v>0.25</v>
      </c>
      <c r="AF28" s="30" t="s">
        <v>65</v>
      </c>
      <c r="AG28" s="27" t="s">
        <v>55</v>
      </c>
      <c r="AH28" s="32" t="n">
        <v>-1</v>
      </c>
      <c r="AI28" s="28" t="n">
        <v>0.25</v>
      </c>
      <c r="AJ28" s="28" t="n">
        <v>0</v>
      </c>
      <c r="AK28" s="30" t="s">
        <v>55</v>
      </c>
      <c r="AL28" s="27" t="s">
        <v>55</v>
      </c>
      <c r="AM28" s="20" t="s">
        <v>68</v>
      </c>
      <c r="AN28" s="20" t="str">
        <f aca="false">IF(AND(Z28&lt;AE28,Z28&lt;AJ28),"I",IF(AND(AE28&lt;Z28,AE28&lt;AJ28),"II",IF(AND(AJ28&lt;Z28,AJ28&lt;AE28),"III",IF(AND(Z28=AE28,Z28 =AJ28),"All",IF(Z28=AE28,"I and II",IF(Z28= AJ28,"I and III","II and III"))))))</f>
        <v>III</v>
      </c>
      <c r="AO28" s="21" t="str">
        <f aca="false">IF(AND(Y28&gt;AD28,Y28&gt;AI28),"I",IF(AND(AD28&gt;Y28,AD28&gt;AI28),"II",IF(AND(AI28&gt;Y28,AI28&gt;AD28),"III",IF(AND(Y28=AD28,Y28 =AI28),"All",IF(Y28=AD28,"I and II",IF(Y28= AI28,"I and III","II and III"))))))</f>
        <v>I and II</v>
      </c>
      <c r="AP28" s="27" t="s">
        <v>57</v>
      </c>
      <c r="AQ28" s="20" t="s">
        <v>57</v>
      </c>
      <c r="AR28" s="27" t="s">
        <v>57</v>
      </c>
      <c r="AS28" s="21" t="s">
        <v>78</v>
      </c>
      <c r="AT28" s="27" t="s">
        <v>65</v>
      </c>
      <c r="AU28" s="21" t="n">
        <v>0.25</v>
      </c>
      <c r="AV28" s="27" t="s">
        <v>57</v>
      </c>
      <c r="AW28" s="20" t="s">
        <v>57</v>
      </c>
      <c r="AX28" s="27" t="s">
        <v>61</v>
      </c>
      <c r="AY28" s="21"/>
      <c r="AZ28" s="27"/>
      <c r="BA28" s="21"/>
      <c r="BB28" s="21" t="s">
        <v>57</v>
      </c>
      <c r="BC28" s="27" t="s">
        <v>117</v>
      </c>
      <c r="BD28" s="20" t="s">
        <v>57</v>
      </c>
      <c r="BE28" s="27" t="s">
        <v>57</v>
      </c>
      <c r="BF28" s="20" t="s">
        <v>57</v>
      </c>
      <c r="BG28" s="27" t="s">
        <v>57</v>
      </c>
      <c r="BH28" s="18" t="s">
        <v>46</v>
      </c>
      <c r="BI28" s="19" t="n">
        <f aca="false">COUNTIF(AM4:AM137,BH28)</f>
        <v>19</v>
      </c>
      <c r="BJ28" s="33" t="n">
        <f aca="false">SUM(COUNTIFS(AM4:AM137,BH2,AN4:AN137,"I"),COUNTIFS(AM4:AM137,BH2,AN4:AN137,"I and III"),COUNTIFS(AM4:AM137,BH2,AN4:AN137,"I and II"),COUNTIFS(AM4:AM137,BH2,AN4:AN137,"All"))</f>
        <v>19</v>
      </c>
      <c r="BK28" s="0" t="n">
        <f aca="false">SUM(COUNTIFS(AM4:AM137,BH2,AN4:AN137,"II"),COUNTIFS(AM4:AM137,BH2,AN4:AN137,"II and III"),COUNTIFS(AM4:AM137,BH2,AN4:AN137,"I and II"),COUNTIFS(AM4:AM137,BH2,AN4:AN137,"All"))</f>
        <v>19</v>
      </c>
      <c r="BL28" s="21" t="n">
        <f aca="false">SUM(COUNTIFS(AM4:AM137,BH28,AN4:AN137,"III"),COUNTIFS(AM4:AM137,BH28,AN4:AN137,"II and III"),COUNTIFS(AM4:AM137,BH28,AN4:AN137,"I and III"),COUNTIFS(AM4:AM137,BH28,AN4:AN137,"All"))</f>
        <v>19</v>
      </c>
      <c r="BM28" s="21" t="n">
        <f aca="false">SUM(COUNTIFS(AM4:AM137,BH28,AO4:AO137,"I"),COUNTIFS(AM4:AM137,BH28,AO4:AO137,"I and III"),COUNTIFS(AM4:AM137,BH28,AO4:AO137,"I and II"),COUNTIFS(AM4:AM137,BH28,AO4:AO137,"All"))</f>
        <v>19</v>
      </c>
      <c r="BN28" s="21" t="n">
        <f aca="false">SUM(COUNTIFS(AM4:AM137,BH28,AO4:AO137,"II"),COUNTIFS(AM4:AM137,BH28,AO4:AO137,"II and III"),COUNTIFS(AM4:AM137,BH28,AO4:AO137,"I and II"),COUNTIFS(AM4:AM137,BH28,AO4:AO137,"All"))</f>
        <v>19</v>
      </c>
      <c r="BO28" s="20" t="n">
        <f aca="false">COUNTIFS(AM4:AM137,BH28,AA4:AA137,"yes",AB4:AB137,"yes")</f>
        <v>0</v>
      </c>
      <c r="BP28" s="0" t="n">
        <v>0</v>
      </c>
      <c r="BQ28" s="0" t="n">
        <v>0</v>
      </c>
      <c r="BR28" s="0" t="n">
        <v>0</v>
      </c>
      <c r="BS28" s="20" t="n">
        <f aca="false">COUNTIFS(AM4:AM137,BH28,E11:E144,"yes",F11:F144,"yes")</f>
        <v>0</v>
      </c>
      <c r="BT28" s="0" t="n">
        <v>0</v>
      </c>
      <c r="BU28" s="0" t="n">
        <v>0</v>
      </c>
      <c r="BV28" s="0" t="n">
        <v>0</v>
      </c>
      <c r="BW28" s="20" t="n">
        <f aca="false">COUNTIFS(AM4:AM137,BH28,E11:E144,"yes",F11:F144,"yes")</f>
        <v>0</v>
      </c>
      <c r="BX28" s="0" t="n">
        <v>0</v>
      </c>
      <c r="BY28" s="0" t="n">
        <v>0</v>
      </c>
      <c r="BZ28" s="0" t="n">
        <v>0</v>
      </c>
      <c r="CA28" s="13"/>
    </row>
    <row r="29" customFormat="false" ht="12.8" hidden="false" customHeight="false" outlineLevel="0" collapsed="false">
      <c r="A29" s="21" t="n">
        <v>26</v>
      </c>
      <c r="B29" s="28" t="n">
        <v>1</v>
      </c>
      <c r="C29" s="21" t="n">
        <v>1</v>
      </c>
      <c r="D29" s="21" t="n">
        <v>0.5</v>
      </c>
      <c r="E29" s="27" t="s">
        <v>65</v>
      </c>
      <c r="F29" s="20" t="s">
        <v>55</v>
      </c>
      <c r="G29" s="28" t="n">
        <v>0</v>
      </c>
      <c r="H29" s="21" t="n">
        <v>0.5</v>
      </c>
      <c r="I29" s="21" t="n">
        <v>0.25</v>
      </c>
      <c r="J29" s="27" t="s">
        <v>55</v>
      </c>
      <c r="K29" s="20" t="s">
        <v>65</v>
      </c>
      <c r="L29" s="28" t="n">
        <v>0</v>
      </c>
      <c r="M29" s="21" t="n">
        <v>0.5</v>
      </c>
      <c r="N29" s="21" t="n">
        <v>0.5</v>
      </c>
      <c r="O29" s="27" t="s">
        <v>55</v>
      </c>
      <c r="P29" s="20" t="s">
        <v>55</v>
      </c>
      <c r="Q29" s="27" t="s">
        <v>68</v>
      </c>
      <c r="R29" s="21" t="str">
        <f aca="false">IF(AND(D29&lt;I29,D29&lt;N29),"I",IF(AND(I29&lt;D29,I29&lt;N29),"II",IF(AND(N29&lt;D29,N29&lt;I29),"III",IF(AND(D29=I29,D29 =N29),"All",IF(D29=I29,"I and II",IF(D29= N29,"I and III","II and III"))))))</f>
        <v>II</v>
      </c>
      <c r="S29" s="29" t="str">
        <f aca="false">IF(AND(C29&gt;H29,C29&gt;M29),"I",IF(AND(H29&gt;C29,H29&gt;M29),"II",IF(AND(M29&gt;C29,M29&gt;H29),"III",IF(AND(C29=H29,C29 =M29),"All",IF(C29=H29,"I and II",IF(C29= M29,"I and III","II and III"))))))</f>
        <v>I</v>
      </c>
      <c r="T29" s="30" t="s">
        <v>57</v>
      </c>
      <c r="U29" s="27" t="s">
        <v>57</v>
      </c>
      <c r="V29" s="30" t="s">
        <v>57</v>
      </c>
      <c r="W29" s="38" t="s">
        <v>118</v>
      </c>
      <c r="X29" s="32" t="n">
        <v>0</v>
      </c>
      <c r="Y29" s="28" t="n">
        <v>0.75</v>
      </c>
      <c r="Z29" s="28" t="n">
        <v>0.5</v>
      </c>
      <c r="AA29" s="30" t="s">
        <v>65</v>
      </c>
      <c r="AB29" s="27" t="s">
        <v>65</v>
      </c>
      <c r="AC29" s="32" t="n">
        <v>0</v>
      </c>
      <c r="AD29" s="28" t="n">
        <v>0.5</v>
      </c>
      <c r="AE29" s="28" t="n">
        <v>0.5</v>
      </c>
      <c r="AF29" s="30" t="s">
        <v>55</v>
      </c>
      <c r="AG29" s="27" t="s">
        <v>55</v>
      </c>
      <c r="AH29" s="32" t="n">
        <v>1</v>
      </c>
      <c r="AI29" s="28" t="n">
        <v>1</v>
      </c>
      <c r="AJ29" s="28" t="n">
        <v>0.5</v>
      </c>
      <c r="AK29" s="30" t="s">
        <v>55</v>
      </c>
      <c r="AL29" s="27" t="s">
        <v>65</v>
      </c>
      <c r="AM29" s="20" t="s">
        <v>69</v>
      </c>
      <c r="AN29" s="20" t="str">
        <f aca="false">IF(AND(Z29&lt;AE29,Z29&lt;AJ29),"I",IF(AND(AE29&lt;Z29,AE29&lt;AJ29),"II",IF(AND(AJ29&lt;Z29,AJ29&lt;AE29),"III",IF(AND(Z29=AE29,Z29 =AJ29),"All",IF(Z29=AE29,"I and II",IF(Z29= AJ29,"I and III","II and III"))))))</f>
        <v>All</v>
      </c>
      <c r="AO29" s="21" t="str">
        <f aca="false">IF(AND(Y29&gt;AD29,Y29&gt;AI29),"I",IF(AND(AD29&gt;Y29,AD29&gt;AI29),"II",IF(AND(AI29&gt;Y29,AI29&gt;AD29),"III",IF(AND(Y29=AD29,Y29 =AI29),"All",IF(Y29=AD29,"I and II",IF(Y29= AI29,"I and III","II and III"))))))</f>
        <v>III</v>
      </c>
      <c r="AP29" s="27" t="s">
        <v>92</v>
      </c>
      <c r="AQ29" s="20" t="s">
        <v>57</v>
      </c>
      <c r="AR29" s="27" t="s">
        <v>57</v>
      </c>
      <c r="AS29" s="21" t="s">
        <v>119</v>
      </c>
      <c r="AT29" s="27" t="s">
        <v>65</v>
      </c>
      <c r="AU29" s="21" t="n">
        <v>0.75</v>
      </c>
      <c r="AV29" s="27" t="s">
        <v>112</v>
      </c>
      <c r="AW29" s="20" t="s">
        <v>57</v>
      </c>
      <c r="AX29" s="27" t="s">
        <v>61</v>
      </c>
      <c r="AY29" s="21" t="s">
        <v>61</v>
      </c>
      <c r="AZ29" s="27" t="s">
        <v>61</v>
      </c>
      <c r="BA29" s="21" t="s">
        <v>61</v>
      </c>
      <c r="BB29" s="21" t="s">
        <v>109</v>
      </c>
      <c r="BC29" s="27" t="s">
        <v>120</v>
      </c>
      <c r="BD29" s="20" t="s">
        <v>55</v>
      </c>
      <c r="BE29" s="27" t="s">
        <v>57</v>
      </c>
      <c r="BF29" s="20" t="s">
        <v>65</v>
      </c>
      <c r="BG29" s="27" t="s">
        <v>89</v>
      </c>
      <c r="BH29" s="24" t="s">
        <v>54</v>
      </c>
      <c r="BI29" s="25" t="n">
        <f aca="false">COUNTIF(AM4:AM137,BH29)</f>
        <v>43</v>
      </c>
      <c r="BJ29" s="43" t="n">
        <f aca="false">SUM(COUNTIFS(AM4:AM137,BH29,AN4:AN137,"I"),COUNTIFS(AM4:AM137,BH29,AN4:AN137,"I and III"),COUNTIFS(AM4:AM137,BH29,AN4:AN137,"I and II"),COUNTIFS(AM4:AM137,BH29,AN4:AN137,"All"))</f>
        <v>20</v>
      </c>
      <c r="BK29" s="20" t="n">
        <f aca="false">SUM(COUNTIFS(AM4:AM137,BH29,AN4:AN137,"II"),COUNTIFS(AM4:AM137,BH29,AN4:AN137,"II and III"),COUNTIFS(AM4:AM137,BH29,AN4:AN137,"I and II"),COUNTIFS(AM4:AM137,BH29,AN4:AN137,"All"))</f>
        <v>13</v>
      </c>
      <c r="BL29" s="20" t="n">
        <f aca="false">SUM(COUNTIFS(AM4:AM137,BH29,AN4:AN137,"III"),COUNTIFS(AM4:AM137,BH29,AN4:AN137,"II and III"),COUNTIFS(AM4:AM137,BH29,AN4:AN137,"I and III"),COUNTIFS(AM4:AM137,BH29,AN4:AN137,"All"))</f>
        <v>27</v>
      </c>
      <c r="BM29" s="21" t="n">
        <f aca="false">SUM(COUNTIFS(AM4:AM137,BH29,AO4:AO137,"I"),COUNTIFS(AM4:AM137,BH29,AO4:AO137,"I and III"),COUNTIFS(AM4:AM137,BH29,AO4:AO137,"I and II"),COUNTIFS(AM4:AM137,BH29,AO4:AO137,"All"))</f>
        <v>32</v>
      </c>
      <c r="BN29" s="21" t="n">
        <f aca="false">SUM(COUNTIFS(AM4:AM137,BH29,AO4:AO137,"II"),COUNTIFS(AM4:AM137,BH29,AO4:AO137,"II and III"),COUNTIFS(AM4:AM137,BH29,AO4:AO137,"I and II"),COUNTIFS(AM4:AM137,BH29,AO4:AO137,"All"))</f>
        <v>21</v>
      </c>
      <c r="BO29" s="20" t="n">
        <f aca="false">COUNTIFS(AM4:AM137,BH29,AA4:AA137,"yes",AB4:AB137,"yes")</f>
        <v>0</v>
      </c>
      <c r="BP29" s="0" t="n">
        <v>0</v>
      </c>
      <c r="BQ29" s="0" t="n">
        <v>0</v>
      </c>
      <c r="BR29" s="0" t="n">
        <v>0</v>
      </c>
      <c r="BS29" s="20" t="n">
        <f aca="false">COUNTIFS(AM4:AM137,BH29,AF4:AF137,"yes",AG4:AG137,"yes")</f>
        <v>0</v>
      </c>
      <c r="BT29" s="0" t="n">
        <v>0</v>
      </c>
      <c r="BU29" s="0" t="n">
        <v>0</v>
      </c>
      <c r="BV29" s="0" t="n">
        <v>0</v>
      </c>
      <c r="BW29" s="20" t="n">
        <f aca="false">COUNTIFS(AM4:AM137,BH29,AK4:AK137,"yes",AL4:AL137,"yes")</f>
        <v>0</v>
      </c>
      <c r="BX29" s="0" t="n">
        <v>0</v>
      </c>
      <c r="BY29" s="0" t="n">
        <v>0</v>
      </c>
      <c r="BZ29" s="0" t="n">
        <v>0</v>
      </c>
      <c r="CA29" s="13"/>
    </row>
    <row r="30" customFormat="false" ht="12.8" hidden="false" customHeight="false" outlineLevel="0" collapsed="false">
      <c r="A30" s="21" t="n">
        <v>27</v>
      </c>
      <c r="B30" s="28" t="n">
        <v>1</v>
      </c>
      <c r="C30" s="21" t="n">
        <v>1</v>
      </c>
      <c r="D30" s="21" t="n">
        <v>0</v>
      </c>
      <c r="E30" s="27" t="s">
        <v>55</v>
      </c>
      <c r="F30" s="20" t="s">
        <v>65</v>
      </c>
      <c r="G30" s="28" t="n">
        <v>-1</v>
      </c>
      <c r="H30" s="21" t="n">
        <v>0.75</v>
      </c>
      <c r="I30" s="21" t="n">
        <v>0.25</v>
      </c>
      <c r="J30" s="27" t="s">
        <v>65</v>
      </c>
      <c r="K30" s="20" t="s">
        <v>65</v>
      </c>
      <c r="L30" s="28" t="n">
        <v>1</v>
      </c>
      <c r="M30" s="21" t="n">
        <v>0.5</v>
      </c>
      <c r="N30" s="21" t="n">
        <v>0.25</v>
      </c>
      <c r="O30" s="27" t="s">
        <v>65</v>
      </c>
      <c r="P30" s="20" t="s">
        <v>65</v>
      </c>
      <c r="Q30" s="27" t="s">
        <v>63</v>
      </c>
      <c r="R30" s="21" t="str">
        <f aca="false">IF(AND(D30&lt;I30,D30&lt;N30),"I",IF(AND(I30&lt;D30,I30&lt;N30),"II",IF(AND(N30&lt;D30,N30&lt;I30),"III",IF(AND(D30=I30,D30 =N30),"All",IF(D30=I30,"I and II",IF(D30= N30,"I and III","II and III"))))))</f>
        <v>I</v>
      </c>
      <c r="S30" s="29" t="str">
        <f aca="false">IF(AND(C30&gt;H30,C30&gt;M30),"I",IF(AND(H30&gt;C30,H30&gt;M30),"II",IF(AND(M30&gt;C30,M30&gt;H30),"III",IF(AND(C30=H30,C30 =M30),"All",IF(C30=H30,"I and II",IF(C30= M30,"I and III","II and III"))))))</f>
        <v>I</v>
      </c>
      <c r="T30" s="30" t="s">
        <v>114</v>
      </c>
      <c r="U30" s="27" t="s">
        <v>70</v>
      </c>
      <c r="V30" s="30" t="s">
        <v>57</v>
      </c>
      <c r="W30" s="38" t="s">
        <v>121</v>
      </c>
      <c r="X30" s="32" t="n">
        <v>1</v>
      </c>
      <c r="Y30" s="28" t="n">
        <v>1</v>
      </c>
      <c r="Z30" s="28" t="n">
        <v>0</v>
      </c>
      <c r="AA30" s="30" t="s">
        <v>55</v>
      </c>
      <c r="AB30" s="27" t="s">
        <v>65</v>
      </c>
      <c r="AC30" s="32" t="n">
        <v>-1</v>
      </c>
      <c r="AD30" s="28" t="n">
        <v>1</v>
      </c>
      <c r="AE30" s="28" t="n">
        <v>0</v>
      </c>
      <c r="AF30" s="30" t="s">
        <v>65</v>
      </c>
      <c r="AG30" s="27" t="s">
        <v>65</v>
      </c>
      <c r="AH30" s="32" t="n">
        <v>1</v>
      </c>
      <c r="AI30" s="28" t="n">
        <v>0.5</v>
      </c>
      <c r="AJ30" s="28" t="n">
        <v>0.25</v>
      </c>
      <c r="AK30" s="30" t="s">
        <v>55</v>
      </c>
      <c r="AL30" s="27" t="s">
        <v>65</v>
      </c>
      <c r="AM30" s="20" t="s">
        <v>63</v>
      </c>
      <c r="AN30" s="20" t="str">
        <f aca="false">IF(AND(Z30&lt;AE30,Z30&lt;AJ30),"I",IF(AND(AE30&lt;Z30,AE30&lt;AJ30),"II",IF(AND(AJ30&lt;Z30,AJ30&lt;AE30),"III",IF(AND(Z30=AE30,Z30 =AJ30),"All",IF(Z30=AE30,"I and II",IF(Z30= AJ30,"I and III","II and III"))))))</f>
        <v>I and II</v>
      </c>
      <c r="AO30" s="21" t="str">
        <f aca="false">IF(AND(Y30&gt;AD30,Y30&gt;AI30),"I",IF(AND(AD30&gt;Y30,AD30&gt;AI30),"II",IF(AND(AI30&gt;Y30,AI30&gt;AD30),"III",IF(AND(Y30=AD30,Y30 =AI30),"All",IF(Y30=AD30,"I and II",IF(Y30= AI30,"I and III","II and III"))))))</f>
        <v>I and II</v>
      </c>
      <c r="AP30" s="27" t="s">
        <v>57</v>
      </c>
      <c r="AQ30" s="20" t="s">
        <v>57</v>
      </c>
      <c r="AR30" s="27" t="s">
        <v>57</v>
      </c>
      <c r="AS30" s="21" t="s">
        <v>122</v>
      </c>
      <c r="AT30" s="27" t="s">
        <v>65</v>
      </c>
      <c r="AU30" s="21" t="n">
        <v>0.75</v>
      </c>
      <c r="AV30" s="27" t="s">
        <v>112</v>
      </c>
      <c r="AW30" s="20" t="s">
        <v>57</v>
      </c>
      <c r="AX30" s="27" t="s">
        <v>61</v>
      </c>
      <c r="AY30" s="21" t="s">
        <v>61</v>
      </c>
      <c r="AZ30" s="27" t="s">
        <v>61</v>
      </c>
      <c r="BA30" s="21" t="s">
        <v>61</v>
      </c>
      <c r="BB30" s="21" t="s">
        <v>109</v>
      </c>
      <c r="BC30" s="27" t="s">
        <v>120</v>
      </c>
      <c r="BD30" s="20" t="s">
        <v>65</v>
      </c>
      <c r="BE30" s="27" t="s">
        <v>37</v>
      </c>
      <c r="BF30" s="20" t="s">
        <v>65</v>
      </c>
      <c r="BG30" s="27" t="s">
        <v>79</v>
      </c>
      <c r="BH30" s="24" t="s">
        <v>63</v>
      </c>
      <c r="BI30" s="25" t="n">
        <f aca="false">COUNTIF(AM4:AM137,BH30)</f>
        <v>28</v>
      </c>
      <c r="BJ30" s="20" t="n">
        <f aca="false">SUM(COUNTIFS(AM4:AM137,BH30,AN4:AN137,"I"),COUNTIFS(AM4:AM137,BH30,AN4:AN137,"I and III"),COUNTIFS(AM4:AM137,BH30,AN4:AN137,"I and II"),COUNTIFS(AM4:AM137,BH30,AN4:AN137,"All"))</f>
        <v>17</v>
      </c>
      <c r="BK30" s="20" t="n">
        <f aca="false">SUM(COUNTIFS(AM4:AM137,BH30,AN4:AN137,"II"),COUNTIFS(AM4:AM137,BH30,AN4:AN137,"II and III"),COUNTIFS(AM4:AM137,BH30,AN4:AN137,"I and II"),COUNTIFS(AM4:AM137,BH30,AN4:AN137,"All"))</f>
        <v>20</v>
      </c>
      <c r="BL30" s="20" t="n">
        <f aca="false">SUM(COUNTIFS(AM4:AM137,BH30,AN4:AN137,"III"),COUNTIFS(AM4:AM137,BH30,AN4:AN137,"II and III"),COUNTIFS(AM4:AM137,BH30,AN4:AN137,"I and III"),COUNTIFS(AM4:AM137,BH30,AN4:AN137,"All"))</f>
        <v>15</v>
      </c>
      <c r="BM30" s="21" t="n">
        <f aca="false">SUM(COUNTIFS(AM4:AM137,BH30,AO4:AO137,"I"),COUNTIFS(AM4:AM137,BH30,AO4:AO137,"I and III"),COUNTIFS(AM4:AM137,BH30,AO4:AO137,"I and II"),COUNTIFS(AM4:AM137,BH30,AO4:AO137,"All"))</f>
        <v>23</v>
      </c>
      <c r="BN30" s="20" t="n">
        <f aca="false">SUM(COUNTIFS(AM4:AM137,BH30,AO4:AO137,"II"),COUNTIFS(AM4:AM137,BH30,AO4:AO137,"II and III"),COUNTIFS(AM4:AM137,BH30,AO4:AO137,"I and II"),COUNTIFS(AM4:AM137,BH30,AO4:AO137,"All"))</f>
        <v>17</v>
      </c>
      <c r="BO30" s="21" t="n">
        <f aca="false">COUNTIFS(AM4:AM137,BH30,AA4:AA137,"yes",AB4:AB137,"yes")</f>
        <v>4</v>
      </c>
      <c r="BP30" s="21" t="n">
        <f aca="false">COUNTIFS(AM4:AM137,BH30,AA4:AA137,"yes",AB4:AB137,"yes",X4:X137,"-1")</f>
        <v>0</v>
      </c>
      <c r="BQ30" s="21" t="n">
        <f aca="false">COUNTIFS(AM4:AM137,BH30,AA4:AA137,"yes",AB4:AB137,"yes",X4:X137,"0")</f>
        <v>2</v>
      </c>
      <c r="BR30" s="20" t="n">
        <f aca="false">COUNTIFS(AM4:AM137,BH30,AA4:AA137,"yes",AB4:AB137,"yes",X4:X137,"1")</f>
        <v>2</v>
      </c>
      <c r="BS30" s="21" t="n">
        <f aca="false">COUNTIFS(AM4:AM137,BH30,AF4:AF137,"yes",AG4:AG137,"yes")</f>
        <v>19</v>
      </c>
      <c r="BT30" s="20" t="n">
        <f aca="false">COUNTIFS(AM4:AM137,BH30,AF4:AF137,"yes",AG4:AG137,"yes",AC4:AC137,"-1")</f>
        <v>8</v>
      </c>
      <c r="BU30" s="20" t="n">
        <f aca="false">COUNTIFS(AM4:AM137,BH30,AF4:AF137,"yes",AG4:AG137,"yes",AC4:AC137,"0")</f>
        <v>10</v>
      </c>
      <c r="BV30" s="20" t="n">
        <f aca="false">COUNTIFS(AM4:AM137,BH30,AF4:AF137,"yes",AG4:AG137,"yes",AC4:AC137,"1")</f>
        <v>1</v>
      </c>
      <c r="BW30" s="20" t="n">
        <f aca="false">COUNTIFS(AM4:AM137,BH30,AK4:AK137,"yes",AL4:AL137,"yes")</f>
        <v>3</v>
      </c>
      <c r="BX30" s="0" t="n">
        <f aca="false">COUNTIFS(AM4:AM137,BH30,AK4:AK137,"yes",AL4:AL137,"yes",AH4:AH137,"-1")</f>
        <v>2</v>
      </c>
      <c r="BY30" s="0" t="n">
        <f aca="false">COUNTIFS(AM4:AM137,BH30,AK4:AK137,"yes",AL4:AL137,"yes",AH4:AH137,"0")</f>
        <v>1</v>
      </c>
      <c r="BZ30" s="33" t="n">
        <f aca="false">COUNTIFS(AM4:AM137,BH30,AK4:AK137,"yes",AL4:AL137,"yes",AH4:AH137,"1")</f>
        <v>0</v>
      </c>
      <c r="CA30" s="13"/>
    </row>
    <row r="31" customFormat="false" ht="12.8" hidden="false" customHeight="false" outlineLevel="0" collapsed="false">
      <c r="A31" s="21" t="n">
        <v>28</v>
      </c>
      <c r="B31" s="28" t="n">
        <v>0</v>
      </c>
      <c r="C31" s="21" t="n">
        <v>1</v>
      </c>
      <c r="D31" s="21" t="n">
        <v>1</v>
      </c>
      <c r="E31" s="27" t="s">
        <v>55</v>
      </c>
      <c r="F31" s="20" t="s">
        <v>55</v>
      </c>
      <c r="G31" s="28" t="n">
        <v>0</v>
      </c>
      <c r="H31" s="21" t="n">
        <v>1</v>
      </c>
      <c r="I31" s="21" t="n">
        <v>0.5</v>
      </c>
      <c r="J31" s="27" t="s">
        <v>65</v>
      </c>
      <c r="K31" s="20" t="s">
        <v>65</v>
      </c>
      <c r="L31" s="28" t="n">
        <v>-1</v>
      </c>
      <c r="M31" s="21" t="n">
        <v>0.75</v>
      </c>
      <c r="N31" s="21" t="n">
        <v>0.5</v>
      </c>
      <c r="O31" s="27" t="s">
        <v>65</v>
      </c>
      <c r="P31" s="20" t="s">
        <v>55</v>
      </c>
      <c r="Q31" s="27" t="s">
        <v>63</v>
      </c>
      <c r="R31" s="21" t="str">
        <f aca="false">IF(AND(D31&lt;I31,D31&lt;N31),"I",IF(AND(I31&lt;D31,I31&lt;N31),"II",IF(AND(N31&lt;D31,N31&lt;I31),"III",IF(AND(D31=I31,D31 =N31),"All",IF(D31=I31,"I and II",IF(D31= N31,"I and III","II and III"))))))</f>
        <v>II and III</v>
      </c>
      <c r="S31" s="29" t="str">
        <f aca="false">IF(AND(C31&gt;H31,C31&gt;M31),"I",IF(AND(H31&gt;C31,H31&gt;M31),"II",IF(AND(M31&gt;C31,M31&gt;H31),"III",IF(AND(C31=H31,C31 =M31),"All",IF(C31=H31,"I and II",IF(C31= M31,"I and III","II and III"))))))</f>
        <v>I and II</v>
      </c>
      <c r="T31" s="30" t="s">
        <v>90</v>
      </c>
      <c r="U31" s="27" t="s">
        <v>70</v>
      </c>
      <c r="V31" s="30" t="s">
        <v>57</v>
      </c>
      <c r="W31" s="38" t="s">
        <v>123</v>
      </c>
      <c r="X31" s="32" t="n">
        <v>-1</v>
      </c>
      <c r="Y31" s="28" t="n">
        <v>1</v>
      </c>
      <c r="Z31" s="28" t="n">
        <v>0.75</v>
      </c>
      <c r="AA31" s="30" t="s">
        <v>65</v>
      </c>
      <c r="AB31" s="27" t="s">
        <v>55</v>
      </c>
      <c r="AC31" s="32" t="n">
        <v>-1</v>
      </c>
      <c r="AD31" s="28" t="n">
        <v>0.75</v>
      </c>
      <c r="AE31" s="28" t="n">
        <v>0.5</v>
      </c>
      <c r="AF31" s="30" t="s">
        <v>65</v>
      </c>
      <c r="AG31" s="27" t="s">
        <v>55</v>
      </c>
      <c r="AH31" s="32" t="n">
        <v>-1</v>
      </c>
      <c r="AI31" s="28" t="n">
        <v>0.5</v>
      </c>
      <c r="AJ31" s="28" t="n">
        <v>0.25</v>
      </c>
      <c r="AK31" s="30" t="s">
        <v>65</v>
      </c>
      <c r="AL31" s="27" t="s">
        <v>55</v>
      </c>
      <c r="AM31" s="20" t="s">
        <v>54</v>
      </c>
      <c r="AN31" s="20" t="str">
        <f aca="false">IF(AND(Z31&lt;AE31,Z31&lt;AJ31),"I",IF(AND(AE31&lt;Z31,AE31&lt;AJ31),"II",IF(AND(AJ31&lt;Z31,AJ31&lt;AE31),"III",IF(AND(Z31=AE31,Z31 =AJ31),"All",IF(Z31=AE31,"I and II",IF(Z31= AJ31,"I and III","II and III"))))))</f>
        <v>III</v>
      </c>
      <c r="AO31" s="21" t="str">
        <f aca="false">IF(AND(Y31&gt;AD31,Y31&gt;AI31),"I",IF(AND(AD31&gt;Y31,AD31&gt;AI31),"II",IF(AND(AI31&gt;Y31,AI31&gt;AD31),"III",IF(AND(Y31=AD31,Y31 =AI31),"All",IF(Y31=AD31,"I and II",IF(Y31= AI31,"I and III","II and III"))))))</f>
        <v>I</v>
      </c>
      <c r="AP31" s="27" t="s">
        <v>57</v>
      </c>
      <c r="AQ31" s="20" t="s">
        <v>57</v>
      </c>
      <c r="AR31" s="27" t="s">
        <v>57</v>
      </c>
      <c r="AS31" s="21" t="s">
        <v>124</v>
      </c>
      <c r="AT31" s="27" t="s">
        <v>65</v>
      </c>
      <c r="AU31" s="21" t="n">
        <v>0.25</v>
      </c>
      <c r="AV31" s="27" t="s">
        <v>82</v>
      </c>
      <c r="AW31" s="20" t="s">
        <v>57</v>
      </c>
      <c r="AX31" s="27" t="s">
        <v>61</v>
      </c>
      <c r="AY31" s="21"/>
      <c r="AZ31" s="27"/>
      <c r="BA31" s="21" t="s">
        <v>61</v>
      </c>
      <c r="BB31" s="21" t="s">
        <v>125</v>
      </c>
      <c r="BC31" s="27" t="s">
        <v>57</v>
      </c>
      <c r="BD31" s="20" t="s">
        <v>55</v>
      </c>
      <c r="BE31" s="27" t="s">
        <v>57</v>
      </c>
      <c r="BF31" s="20" t="s">
        <v>65</v>
      </c>
      <c r="BG31" s="27" t="s">
        <v>89</v>
      </c>
      <c r="BH31" s="24" t="s">
        <v>68</v>
      </c>
      <c r="BI31" s="34" t="n">
        <f aca="false">COUNTIF(AM4:AM137,BH31)</f>
        <v>41</v>
      </c>
      <c r="BJ31" s="20" t="n">
        <f aca="false">SUM(COUNTIFS(AM4:AM137,BH31,AN4:AN137,"I"),COUNTIFS(AM4:AM137,BH31,AN4:AN137,"I and III"),COUNTIFS(AM4:AM137,BH31,AN4:AN137,"I and II"),COUNTIFS(AM4:AM137,BH31,AN4:AN137,"All"))</f>
        <v>7</v>
      </c>
      <c r="BK31" s="21" t="n">
        <f aca="false">SUM(COUNTIFS(AM4:AM137,BH31,AN4:AN137,"II"),COUNTIFS(AM4:AM137,BH31,AN4:AN137,"II and III"),COUNTIFS(AM4:AM137,BH31,AN4:AN137,"I and II"),COUNTIFS(AM4:AM137,BH31,AN4:AN137,"All"))</f>
        <v>34</v>
      </c>
      <c r="BL31" s="20" t="n">
        <f aca="false">SUM(COUNTIFS(AM4:AM137,BH31,AN4:AN137,"III"),COUNTIFS(AM4:AM137,BH31,AN4:AN137,"II and III"),COUNTIFS(AM4:AM137,BH31,AN4:AN137,"I and III"),COUNTIFS(AM4:AM137,BH31,AN4:AN137,"All"))</f>
        <v>13</v>
      </c>
      <c r="BM31" s="20" t="n">
        <f aca="false">SUM(COUNTIFS(AM4:AM137,BH31,AO4:AO137,"I"),COUNTIFS(AM4:AM137,BH31,AO4:AO137,"I and III"),COUNTIFS(AM4:AM137,BH31,AO4:AO137,"I and II"),COUNTIFS(AM4:AM137,BH31,AO4:AO137,"All"))</f>
        <v>37</v>
      </c>
      <c r="BN31" s="20" t="n">
        <f aca="false">SUM(COUNTIFS(AM4:AM137,BH31,AO4:AO137,"II"),COUNTIFS(AM4:AM137,BH31,AO4:AO137,"II and III"),COUNTIFS(AM4:AM137,BH31,AO4:AO137,"I and II"),COUNTIFS(AM4:AM137,BH31,AO4:AO137,"All"))</f>
        <v>27</v>
      </c>
      <c r="BO31" s="20" t="n">
        <f aca="false">COUNTIFS(AM4:AM137,BH31,AA4:AA137,"yes",AB4:AB137,"yes")</f>
        <v>0</v>
      </c>
      <c r="BP31" s="0" t="n">
        <v>0</v>
      </c>
      <c r="BQ31" s="0" t="n">
        <v>0</v>
      </c>
      <c r="BR31" s="0" t="n">
        <v>0</v>
      </c>
      <c r="BS31" s="20" t="n">
        <f aca="false">COUNTIFS(AM4:AM137,BH31,AF4:AF137,"yes",AG4:AG137,"yes")</f>
        <v>20</v>
      </c>
      <c r="BT31" s="20" t="n">
        <f aca="false">COUNTIFS(AM4:AM137,BH31,AF4:AF137,"yes",AG4:AG137,"yes",AC4:AC137,"-1")</f>
        <v>1</v>
      </c>
      <c r="BU31" s="20" t="n">
        <f aca="false">COUNTIFS(AM4:AM137,BH31,AF4:AF137,"yes",AG4:AG137,"yes",AC4:AC137,"0")</f>
        <v>18</v>
      </c>
      <c r="BV31" s="20" t="n">
        <f aca="false">COUNTIFS(AM4:AM137,BH31,AF4:AF137,"yes",AG4:AG137,"yes",AC4:AC137,"1")</f>
        <v>1</v>
      </c>
      <c r="BW31" s="20" t="n">
        <f aca="false">COUNTIFS(AM4:AM137,BH31,AK4:AK137,"yes",AL4:AL137,"yes")</f>
        <v>0</v>
      </c>
      <c r="BX31" s="33" t="n">
        <v>0</v>
      </c>
      <c r="BY31" s="33" t="n">
        <v>0</v>
      </c>
      <c r="BZ31" s="33" t="n">
        <v>0</v>
      </c>
      <c r="CA31" s="13"/>
    </row>
    <row r="32" customFormat="false" ht="12.8" hidden="false" customHeight="false" outlineLevel="0" collapsed="false">
      <c r="A32" s="21" t="n">
        <v>29</v>
      </c>
      <c r="B32" s="28" t="n">
        <v>0</v>
      </c>
      <c r="C32" s="21" t="n">
        <v>1</v>
      </c>
      <c r="D32" s="21" t="n">
        <v>1</v>
      </c>
      <c r="E32" s="27" t="s">
        <v>55</v>
      </c>
      <c r="F32" s="20" t="s">
        <v>55</v>
      </c>
      <c r="G32" s="28" t="n">
        <v>0</v>
      </c>
      <c r="H32" s="21" t="n">
        <v>1</v>
      </c>
      <c r="I32" s="21" t="n">
        <v>0.5</v>
      </c>
      <c r="J32" s="27" t="s">
        <v>65</v>
      </c>
      <c r="K32" s="20" t="s">
        <v>65</v>
      </c>
      <c r="L32" s="28" t="n">
        <v>-1</v>
      </c>
      <c r="M32" s="21" t="n">
        <v>0.75</v>
      </c>
      <c r="N32" s="21" t="n">
        <v>0.5</v>
      </c>
      <c r="O32" s="27" t="s">
        <v>65</v>
      </c>
      <c r="P32" s="20" t="s">
        <v>65</v>
      </c>
      <c r="Q32" s="27" t="s">
        <v>63</v>
      </c>
      <c r="R32" s="21" t="str">
        <f aca="false">IF(AND(D32&lt;I32,D32&lt;N32),"I",IF(AND(I32&lt;D32,I32&lt;N32),"II",IF(AND(N32&lt;D32,N32&lt;I32),"III",IF(AND(D32=I32,D32 =N32),"All",IF(D32=I32,"I and II",IF(D32= N32,"I and III","II and III"))))))</f>
        <v>II and III</v>
      </c>
      <c r="S32" s="29" t="str">
        <f aca="false">IF(AND(C32&gt;H32,C32&gt;M32),"I",IF(AND(H32&gt;C32,H32&gt;M32),"II",IF(AND(M32&gt;C32,M32&gt;H32),"III",IF(AND(C32=H32,C32 =M32),"All",IF(C32=H32,"I and II",IF(C32= M32,"I and III","II and III"))))))</f>
        <v>I and II</v>
      </c>
      <c r="T32" s="30" t="s">
        <v>57</v>
      </c>
      <c r="U32" s="27" t="s">
        <v>57</v>
      </c>
      <c r="V32" s="30" t="s">
        <v>57</v>
      </c>
      <c r="W32" s="38" t="s">
        <v>57</v>
      </c>
      <c r="X32" s="32" t="n">
        <v>1</v>
      </c>
      <c r="Y32" s="28" t="n">
        <v>1</v>
      </c>
      <c r="Z32" s="28" t="n">
        <v>0.5</v>
      </c>
      <c r="AA32" s="30" t="s">
        <v>55</v>
      </c>
      <c r="AB32" s="27" t="s">
        <v>65</v>
      </c>
      <c r="AC32" s="32" t="n">
        <v>-1</v>
      </c>
      <c r="AD32" s="28" t="n">
        <v>1</v>
      </c>
      <c r="AE32" s="28" t="n">
        <v>0.75</v>
      </c>
      <c r="AF32" s="30" t="s">
        <v>65</v>
      </c>
      <c r="AG32" s="27" t="s">
        <v>55</v>
      </c>
      <c r="AH32" s="32" t="n">
        <v>1</v>
      </c>
      <c r="AI32" s="28" t="n">
        <v>1</v>
      </c>
      <c r="AJ32" s="28" t="n">
        <v>0.75</v>
      </c>
      <c r="AK32" s="30" t="s">
        <v>55</v>
      </c>
      <c r="AL32" s="27" t="s">
        <v>65</v>
      </c>
      <c r="AM32" s="20" t="s">
        <v>63</v>
      </c>
      <c r="AN32" s="20" t="str">
        <f aca="false">IF(AND(Z32&lt;AE32,Z32&lt;AJ32),"I",IF(AND(AE32&lt;Z32,AE32&lt;AJ32),"II",IF(AND(AJ32&lt;Z32,AJ32&lt;AE32),"III",IF(AND(Z32=AE32,Z32 =AJ32),"All",IF(Z32=AE32,"I and II",IF(Z32= AJ32,"I and III","II and III"))))))</f>
        <v>I</v>
      </c>
      <c r="AO32" s="21" t="str">
        <f aca="false">IF(AND(Y32&gt;AD32,Y32&gt;AI32),"I",IF(AND(AD32&gt;Y32,AD32&gt;AI32),"II",IF(AND(AI32&gt;Y32,AI32&gt;AD32),"III",IF(AND(Y32=AD32,Y32 =AI32),"All",IF(Y32=AD32,"I and II",IF(Y32= AI32,"I and III","II and III"))))))</f>
        <v>All</v>
      </c>
      <c r="AP32" s="27" t="s">
        <v>57</v>
      </c>
      <c r="AQ32" s="20" t="s">
        <v>57</v>
      </c>
      <c r="AR32" s="27" t="s">
        <v>57</v>
      </c>
      <c r="AS32" s="21" t="s">
        <v>57</v>
      </c>
      <c r="AT32" s="27" t="s">
        <v>65</v>
      </c>
      <c r="AU32" s="21" t="n">
        <v>1</v>
      </c>
      <c r="AV32" s="27" t="s">
        <v>126</v>
      </c>
      <c r="AW32" s="20" t="s">
        <v>57</v>
      </c>
      <c r="AX32" s="27" t="s">
        <v>61</v>
      </c>
      <c r="AY32" s="21" t="s">
        <v>61</v>
      </c>
      <c r="AZ32" s="27" t="s">
        <v>61</v>
      </c>
      <c r="BA32" s="21" t="s">
        <v>61</v>
      </c>
      <c r="BB32" s="21" t="s">
        <v>57</v>
      </c>
      <c r="BC32" s="27" t="s">
        <v>103</v>
      </c>
      <c r="BD32" s="20" t="s">
        <v>65</v>
      </c>
      <c r="BE32" s="27" t="s">
        <v>37</v>
      </c>
      <c r="BF32" s="20" t="s">
        <v>57</v>
      </c>
      <c r="BG32" s="27" t="s">
        <v>57</v>
      </c>
      <c r="BH32" s="36" t="s">
        <v>69</v>
      </c>
      <c r="BI32" s="37" t="n">
        <f aca="false">COUNTIF(AM4:AM137,BH32)</f>
        <v>3</v>
      </c>
      <c r="BJ32" s="21" t="s">
        <v>57</v>
      </c>
      <c r="BK32" s="21" t="s">
        <v>57</v>
      </c>
      <c r="BL32" s="21" t="s">
        <v>57</v>
      </c>
      <c r="BM32" s="21" t="s">
        <v>57</v>
      </c>
      <c r="BN32" s="21" t="s">
        <v>57</v>
      </c>
      <c r="BO32" s="21" t="s">
        <v>57</v>
      </c>
      <c r="BP32" s="21" t="s">
        <v>57</v>
      </c>
      <c r="BQ32" s="21" t="s">
        <v>57</v>
      </c>
      <c r="BR32" s="21" t="s">
        <v>57</v>
      </c>
      <c r="BS32" s="21" t="s">
        <v>57</v>
      </c>
      <c r="BT32" s="21" t="s">
        <v>57</v>
      </c>
      <c r="BU32" s="21" t="s">
        <v>57</v>
      </c>
      <c r="BV32" s="21" t="s">
        <v>57</v>
      </c>
      <c r="BW32" s="21" t="s">
        <v>57</v>
      </c>
      <c r="BX32" s="21" t="s">
        <v>57</v>
      </c>
      <c r="BY32" s="21" t="s">
        <v>57</v>
      </c>
      <c r="BZ32" s="21" t="s">
        <v>57</v>
      </c>
      <c r="CA32" s="13"/>
    </row>
    <row r="33" customFormat="false" ht="12.8" hidden="false" customHeight="false" outlineLevel="0" collapsed="false">
      <c r="A33" s="21" t="n">
        <v>30</v>
      </c>
      <c r="B33" s="28" t="n">
        <v>0</v>
      </c>
      <c r="C33" s="21" t="n">
        <v>1</v>
      </c>
      <c r="D33" s="21" t="n">
        <v>1</v>
      </c>
      <c r="E33" s="27" t="s">
        <v>55</v>
      </c>
      <c r="F33" s="20" t="s">
        <v>55</v>
      </c>
      <c r="G33" s="28" t="n">
        <v>0</v>
      </c>
      <c r="H33" s="21" t="n">
        <v>1</v>
      </c>
      <c r="I33" s="21" t="n">
        <v>1</v>
      </c>
      <c r="J33" s="27" t="s">
        <v>55</v>
      </c>
      <c r="K33" s="20" t="s">
        <v>55</v>
      </c>
      <c r="L33" s="28" t="n">
        <v>0</v>
      </c>
      <c r="M33" s="21" t="n">
        <v>1</v>
      </c>
      <c r="N33" s="21" t="n">
        <v>1</v>
      </c>
      <c r="O33" s="27" t="s">
        <v>55</v>
      </c>
      <c r="P33" s="20" t="s">
        <v>55</v>
      </c>
      <c r="Q33" s="27" t="s">
        <v>127</v>
      </c>
      <c r="R33" s="21" t="str">
        <f aca="false">IF(AND(D33&lt;I33,D33&lt;N33),"I",IF(AND(I33&lt;D33,I33&lt;N33),"II",IF(AND(N33&lt;D33,N33&lt;I33),"III",IF(AND(D33=I33,D33 =N33),"All",IF(D33=I33,"I and II",IF(D33= N33,"I and III","II and III"))))))</f>
        <v>All</v>
      </c>
      <c r="S33" s="29" t="str">
        <f aca="false">IF(AND(C33&gt;H33,C33&gt;M33),"I",IF(AND(H33&gt;C33,H33&gt;M33),"II",IF(AND(M33&gt;C33,M33&gt;H33),"III",IF(AND(C33=H33,C33 =M33),"All",IF(C33=H33,"I and II",IF(C33= M33,"I and III","II and III"))))))</f>
        <v>All</v>
      </c>
      <c r="T33" s="30" t="s">
        <v>57</v>
      </c>
      <c r="U33" s="27" t="s">
        <v>57</v>
      </c>
      <c r="V33" s="30" t="s">
        <v>57</v>
      </c>
      <c r="W33" s="38" t="s">
        <v>57</v>
      </c>
      <c r="X33" s="32" t="n">
        <v>0</v>
      </c>
      <c r="Y33" s="28" t="n">
        <v>1</v>
      </c>
      <c r="Z33" s="28" t="n">
        <v>1</v>
      </c>
      <c r="AA33" s="30" t="s">
        <v>55</v>
      </c>
      <c r="AB33" s="27" t="s">
        <v>55</v>
      </c>
      <c r="AC33" s="32" t="n">
        <v>0</v>
      </c>
      <c r="AD33" s="28" t="n">
        <v>0.5</v>
      </c>
      <c r="AE33" s="28" t="n">
        <v>0.5</v>
      </c>
      <c r="AF33" s="30" t="s">
        <v>65</v>
      </c>
      <c r="AG33" s="27" t="s">
        <v>55</v>
      </c>
      <c r="AH33" s="32" t="n">
        <v>0</v>
      </c>
      <c r="AI33" s="28" t="n">
        <v>0.75</v>
      </c>
      <c r="AJ33" s="28" t="n">
        <v>0.75</v>
      </c>
      <c r="AK33" s="30" t="s">
        <v>55</v>
      </c>
      <c r="AL33" s="27" t="s">
        <v>65</v>
      </c>
      <c r="AM33" s="20" t="s">
        <v>68</v>
      </c>
      <c r="AN33" s="20" t="str">
        <f aca="false">IF(AND(Z33&lt;AE33,Z33&lt;AJ33),"I",IF(AND(AE33&lt;Z33,AE33&lt;AJ33),"II",IF(AND(AJ33&lt;Z33,AJ33&lt;AE33),"III",IF(AND(Z33=AE33,Z33 =AJ33),"All",IF(Z33=AE33,"I and II",IF(Z33= AJ33,"I and III","II and III"))))))</f>
        <v>II</v>
      </c>
      <c r="AO33" s="21" t="str">
        <f aca="false">IF(AND(Y33&gt;AD33,Y33&gt;AI33),"I",IF(AND(AD33&gt;Y33,AD33&gt;AI33),"II",IF(AND(AI33&gt;Y33,AI33&gt;AD33),"III",IF(AND(Y33=AD33,Y33 =AI33),"All",IF(Y33=AD33,"I and II",IF(Y33= AI33,"I and III","II and III"))))))</f>
        <v>I</v>
      </c>
      <c r="AP33" s="27" t="s">
        <v>57</v>
      </c>
      <c r="AQ33" s="20" t="s">
        <v>57</v>
      </c>
      <c r="AR33" s="27" t="s">
        <v>57</v>
      </c>
      <c r="AS33" s="21" t="s">
        <v>57</v>
      </c>
      <c r="AT33" s="27" t="s">
        <v>65</v>
      </c>
      <c r="AU33" s="21" t="n">
        <v>0.75</v>
      </c>
      <c r="AV33" s="27" t="s">
        <v>82</v>
      </c>
      <c r="AW33" s="20" t="s">
        <v>57</v>
      </c>
      <c r="AX33" s="27" t="s">
        <v>61</v>
      </c>
      <c r="AY33" s="21" t="s">
        <v>61</v>
      </c>
      <c r="AZ33" s="27"/>
      <c r="BA33" s="21"/>
      <c r="BB33" s="21" t="s">
        <v>125</v>
      </c>
      <c r="BC33" s="27" t="s">
        <v>57</v>
      </c>
      <c r="BD33" s="20" t="s">
        <v>55</v>
      </c>
      <c r="BE33" s="27" t="s">
        <v>57</v>
      </c>
      <c r="BF33" s="20" t="s">
        <v>55</v>
      </c>
      <c r="BG33" s="27" t="s">
        <v>57</v>
      </c>
      <c r="BH33" s="40" t="s">
        <v>75</v>
      </c>
      <c r="BI33" s="41" t="n">
        <f aca="false">SUM(BI28:BI32)</f>
        <v>134</v>
      </c>
      <c r="BJ33" s="41" t="n">
        <f aca="false">SUM(BJ28:BJ31)</f>
        <v>63</v>
      </c>
      <c r="BK33" s="41" t="n">
        <f aca="false">SUM(BK28:BK31)</f>
        <v>86</v>
      </c>
      <c r="BL33" s="41" t="n">
        <f aca="false">SUM(BL28:BL31)</f>
        <v>74</v>
      </c>
      <c r="BM33" s="41" t="n">
        <f aca="false">SUM(BM28:BM31)</f>
        <v>111</v>
      </c>
      <c r="BN33" s="41" t="n">
        <f aca="false">SUM(BN28:BN31)</f>
        <v>84</v>
      </c>
      <c r="BO33" s="41" t="n">
        <f aca="false">SUM(BO28:BO31)</f>
        <v>4</v>
      </c>
      <c r="BP33" s="41" t="n">
        <f aca="false">SUM(BP28:BP31)</f>
        <v>0</v>
      </c>
      <c r="BQ33" s="41" t="n">
        <f aca="false">SUM(BQ28:BQ31)</f>
        <v>2</v>
      </c>
      <c r="BR33" s="41" t="n">
        <f aca="false">SUM(BR28:BR31)</f>
        <v>2</v>
      </c>
      <c r="BS33" s="41" t="n">
        <f aca="false">SUM(BS28:BS31)</f>
        <v>39</v>
      </c>
      <c r="BT33" s="41" t="n">
        <f aca="false">SUM(BT28:BT31)</f>
        <v>9</v>
      </c>
      <c r="BU33" s="41" t="n">
        <f aca="false">SUM(BU28:BU31)</f>
        <v>28</v>
      </c>
      <c r="BV33" s="41" t="n">
        <f aca="false">SUM(BV28:BV31)</f>
        <v>2</v>
      </c>
      <c r="BW33" s="41" t="n">
        <f aca="false">SUM(BW28:BW31)</f>
        <v>3</v>
      </c>
      <c r="BX33" s="41" t="n">
        <f aca="false">SUM(BX28:BX31)</f>
        <v>2</v>
      </c>
      <c r="BY33" s="41" t="n">
        <f aca="false">SUM(BY28:BY31)</f>
        <v>1</v>
      </c>
      <c r="BZ33" s="41" t="n">
        <f aca="false">SUM(BZ28:BZ31)</f>
        <v>0</v>
      </c>
      <c r="CA33" s="13"/>
    </row>
    <row r="34" customFormat="false" ht="12.8" hidden="false" customHeight="false" outlineLevel="0" collapsed="false">
      <c r="A34" s="21" t="n">
        <v>31</v>
      </c>
      <c r="B34" s="28" t="n">
        <v>0</v>
      </c>
      <c r="C34" s="21" t="n">
        <v>1</v>
      </c>
      <c r="D34" s="21" t="n">
        <v>1</v>
      </c>
      <c r="E34" s="27" t="s">
        <v>55</v>
      </c>
      <c r="F34" s="20" t="s">
        <v>55</v>
      </c>
      <c r="G34" s="28" t="n">
        <v>0</v>
      </c>
      <c r="H34" s="21" t="n">
        <v>0.75</v>
      </c>
      <c r="I34" s="21" t="n">
        <v>0.75</v>
      </c>
      <c r="J34" s="27" t="s">
        <v>65</v>
      </c>
      <c r="K34" s="20" t="s">
        <v>55</v>
      </c>
      <c r="L34" s="28" t="n">
        <v>0</v>
      </c>
      <c r="M34" s="21" t="n">
        <v>0.5</v>
      </c>
      <c r="N34" s="21" t="n">
        <v>0.5</v>
      </c>
      <c r="O34" s="27" t="s">
        <v>65</v>
      </c>
      <c r="P34" s="20" t="s">
        <v>55</v>
      </c>
      <c r="Q34" s="27" t="s">
        <v>54</v>
      </c>
      <c r="R34" s="21" t="str">
        <f aca="false">IF(AND(D34&lt;I34,D34&lt;N34),"I",IF(AND(I34&lt;D34,I34&lt;N34),"II",IF(AND(N34&lt;D34,N34&lt;I34),"III",IF(AND(D34=I34,D34 =N34),"All",IF(D34=I34,"I and II",IF(D34= N34,"I and III","II and III"))))))</f>
        <v>III</v>
      </c>
      <c r="S34" s="29" t="str">
        <f aca="false">IF(AND(C34&gt;H34,C34&gt;M34),"I",IF(AND(H34&gt;C34,H34&gt;M34),"II",IF(AND(M34&gt;C34,M34&gt;H34),"III",IF(AND(C34=H34,C34 =M34),"All",IF(C34=H34,"I and II",IF(C34= M34,"I and III","II and III"))))))</f>
        <v>I</v>
      </c>
      <c r="T34" s="30" t="s">
        <v>57</v>
      </c>
      <c r="U34" s="27" t="s">
        <v>57</v>
      </c>
      <c r="V34" s="30" t="s">
        <v>57</v>
      </c>
      <c r="W34" s="38" t="s">
        <v>57</v>
      </c>
      <c r="X34" s="32" t="n">
        <v>0</v>
      </c>
      <c r="Y34" s="28" t="n">
        <v>1</v>
      </c>
      <c r="Z34" s="28" t="n">
        <v>1</v>
      </c>
      <c r="AA34" s="30" t="s">
        <v>55</v>
      </c>
      <c r="AB34" s="27" t="s">
        <v>55</v>
      </c>
      <c r="AC34" s="32" t="n">
        <v>0</v>
      </c>
      <c r="AD34" s="28" t="n">
        <v>0.75</v>
      </c>
      <c r="AE34" s="28" t="n">
        <v>0.75</v>
      </c>
      <c r="AF34" s="30" t="s">
        <v>65</v>
      </c>
      <c r="AG34" s="27" t="s">
        <v>55</v>
      </c>
      <c r="AH34" s="32" t="n">
        <v>0</v>
      </c>
      <c r="AI34" s="28" t="n">
        <v>0.25</v>
      </c>
      <c r="AJ34" s="28" t="n">
        <v>0.25</v>
      </c>
      <c r="AK34" s="30" t="s">
        <v>65</v>
      </c>
      <c r="AL34" s="27" t="s">
        <v>55</v>
      </c>
      <c r="AM34" s="20" t="s">
        <v>54</v>
      </c>
      <c r="AN34" s="20" t="str">
        <f aca="false">IF(AND(Z34&lt;AE34,Z34&lt;AJ34),"I",IF(AND(AE34&lt;Z34,AE34&lt;AJ34),"II",IF(AND(AJ34&lt;Z34,AJ34&lt;AE34),"III",IF(AND(Z34=AE34,Z34 =AJ34),"All",IF(Z34=AE34,"I and II",IF(Z34= AJ34,"I and III","II and III"))))))</f>
        <v>III</v>
      </c>
      <c r="AO34" s="21" t="str">
        <f aca="false">IF(AND(Y34&gt;AD34,Y34&gt;AI34),"I",IF(AND(AD34&gt;Y34,AD34&gt;AI34),"II",IF(AND(AI34&gt;Y34,AI34&gt;AD34),"III",IF(AND(Y34=AD34,Y34 =AI34),"All",IF(Y34=AD34,"I and II",IF(Y34= AI34,"I and III","II and III"))))))</f>
        <v>I</v>
      </c>
      <c r="AP34" s="27" t="s">
        <v>57</v>
      </c>
      <c r="AQ34" s="20" t="s">
        <v>57</v>
      </c>
      <c r="AR34" s="27" t="s">
        <v>57</v>
      </c>
      <c r="AS34" s="21" t="s">
        <v>57</v>
      </c>
      <c r="AT34" s="27" t="s">
        <v>65</v>
      </c>
      <c r="AU34" s="21" t="n">
        <v>0.75</v>
      </c>
      <c r="AV34" s="27" t="s">
        <v>57</v>
      </c>
      <c r="AW34" s="20" t="s">
        <v>57</v>
      </c>
      <c r="AX34" s="27" t="s">
        <v>61</v>
      </c>
      <c r="AY34" s="21" t="s">
        <v>61</v>
      </c>
      <c r="AZ34" s="27"/>
      <c r="BA34" s="21"/>
      <c r="BB34" s="21" t="s">
        <v>125</v>
      </c>
      <c r="BC34" s="27" t="s">
        <v>57</v>
      </c>
      <c r="BD34" s="20" t="s">
        <v>57</v>
      </c>
      <c r="BE34" s="27" t="s">
        <v>57</v>
      </c>
      <c r="BF34" s="20" t="s">
        <v>57</v>
      </c>
      <c r="BG34" s="27" t="s">
        <v>57</v>
      </c>
      <c r="BH34" s="23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3"/>
    </row>
    <row r="35" customFormat="false" ht="12.8" hidden="false" customHeight="false" outlineLevel="0" collapsed="false">
      <c r="A35" s="21" t="n">
        <v>32</v>
      </c>
      <c r="B35" s="28" t="n">
        <v>0</v>
      </c>
      <c r="C35" s="21" t="n">
        <v>1</v>
      </c>
      <c r="D35" s="21" t="n">
        <v>1</v>
      </c>
      <c r="E35" s="27" t="s">
        <v>55</v>
      </c>
      <c r="F35" s="20" t="s">
        <v>55</v>
      </c>
      <c r="G35" s="28" t="n">
        <v>0</v>
      </c>
      <c r="H35" s="21" t="n">
        <v>0.5</v>
      </c>
      <c r="I35" s="21" t="n">
        <v>0.5</v>
      </c>
      <c r="J35" s="27" t="s">
        <v>65</v>
      </c>
      <c r="K35" s="20" t="s">
        <v>55</v>
      </c>
      <c r="L35" s="28" t="n">
        <v>0</v>
      </c>
      <c r="M35" s="21" t="n">
        <v>0.75</v>
      </c>
      <c r="N35" s="21" t="n">
        <v>0.75</v>
      </c>
      <c r="O35" s="27" t="s">
        <v>55</v>
      </c>
      <c r="P35" s="20" t="s">
        <v>65</v>
      </c>
      <c r="Q35" s="27" t="s">
        <v>68</v>
      </c>
      <c r="R35" s="21" t="str">
        <f aca="false">IF(AND(D35&lt;I35,D35&lt;N35),"I",IF(AND(I35&lt;D35,I35&lt;N35),"II",IF(AND(N35&lt;D35,N35&lt;I35),"III",IF(AND(D35=I35,D35 =N35),"All",IF(D35=I35,"I and II",IF(D35= N35,"I and III","II and III"))))))</f>
        <v>II</v>
      </c>
      <c r="S35" s="29" t="str">
        <f aca="false">IF(AND(C35&gt;H35,C35&gt;M35),"I",IF(AND(H35&gt;C35,H35&gt;M35),"II",IF(AND(M35&gt;C35,M35&gt;H35),"III",IF(AND(C35=H35,C35 =M35),"All",IF(C35=H35,"I and II",IF(C35= M35,"I and III","II and III"))))))</f>
        <v>I</v>
      </c>
      <c r="T35" s="30" t="s">
        <v>70</v>
      </c>
      <c r="U35" s="27" t="s">
        <v>90</v>
      </c>
      <c r="V35" s="30" t="s">
        <v>56</v>
      </c>
      <c r="W35" s="38" t="s">
        <v>57</v>
      </c>
      <c r="X35" s="32" t="n">
        <v>0</v>
      </c>
      <c r="Y35" s="28" t="n">
        <v>0.75</v>
      </c>
      <c r="Z35" s="28" t="n">
        <v>0.75</v>
      </c>
      <c r="AA35" s="30" t="s">
        <v>55</v>
      </c>
      <c r="AB35" s="27" t="s">
        <v>55</v>
      </c>
      <c r="AC35" s="32" t="n">
        <v>0</v>
      </c>
      <c r="AD35" s="28" t="n">
        <v>0.5</v>
      </c>
      <c r="AE35" s="28" t="n">
        <v>0.5</v>
      </c>
      <c r="AF35" s="30" t="s">
        <v>65</v>
      </c>
      <c r="AG35" s="27" t="s">
        <v>55</v>
      </c>
      <c r="AH35" s="32" t="n">
        <v>0</v>
      </c>
      <c r="AI35" s="28" t="n">
        <v>0.75</v>
      </c>
      <c r="AJ35" s="28" t="n">
        <v>0.75</v>
      </c>
      <c r="AK35" s="30" t="s">
        <v>55</v>
      </c>
      <c r="AL35" s="27" t="s">
        <v>65</v>
      </c>
      <c r="AM35" s="20" t="s">
        <v>68</v>
      </c>
      <c r="AN35" s="20" t="str">
        <f aca="false">IF(AND(Z35&lt;AE35,Z35&lt;AJ35),"I",IF(AND(AE35&lt;Z35,AE35&lt;AJ35),"II",IF(AND(AJ35&lt;Z35,AJ35&lt;AE35),"III",IF(AND(Z35=AE35,Z35 =AJ35),"All",IF(Z35=AE35,"I and II",IF(Z35= AJ35,"I and III","II and III"))))))</f>
        <v>II</v>
      </c>
      <c r="AO35" s="21" t="str">
        <f aca="false">IF(AND(Y35&gt;AD35,Y35&gt;AI35),"I",IF(AND(AD35&gt;Y35,AD35&gt;AI35),"II",IF(AND(AI35&gt;Y35,AI35&gt;AD35),"III",IF(AND(Y35=AD35,Y35 =AI35),"All",IF(Y35=AD35,"I and II",IF(Y35= AI35,"I and III","II and III"))))))</f>
        <v>I and III</v>
      </c>
      <c r="AP35" s="27" t="s">
        <v>114</v>
      </c>
      <c r="AQ35" s="20" t="s">
        <v>57</v>
      </c>
      <c r="AR35" s="27" t="s">
        <v>57</v>
      </c>
      <c r="AS35" s="21" t="s">
        <v>57</v>
      </c>
      <c r="AT35" s="27" t="s">
        <v>65</v>
      </c>
      <c r="AU35" s="21" t="n">
        <v>0.25</v>
      </c>
      <c r="AV35" s="27" t="s">
        <v>66</v>
      </c>
      <c r="AW35" s="20" t="s">
        <v>57</v>
      </c>
      <c r="AX35" s="27" t="s">
        <v>61</v>
      </c>
      <c r="AY35" s="21"/>
      <c r="AZ35" s="27"/>
      <c r="BA35" s="21"/>
      <c r="BB35" s="21" t="s">
        <v>57</v>
      </c>
      <c r="BC35" s="27" t="s">
        <v>57</v>
      </c>
      <c r="BD35" s="20" t="s">
        <v>55</v>
      </c>
      <c r="BE35" s="27" t="s">
        <v>57</v>
      </c>
      <c r="BF35" s="20" t="s">
        <v>65</v>
      </c>
      <c r="BG35" s="27" t="s">
        <v>89</v>
      </c>
      <c r="BH35" s="23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3"/>
    </row>
    <row r="36" customFormat="false" ht="12.8" hidden="false" customHeight="false" outlineLevel="0" collapsed="false">
      <c r="A36" s="21" t="n">
        <v>33</v>
      </c>
      <c r="B36" s="28" t="n">
        <v>0</v>
      </c>
      <c r="C36" s="21" t="n">
        <v>1</v>
      </c>
      <c r="D36" s="21" t="n">
        <v>1</v>
      </c>
      <c r="E36" s="27" t="s">
        <v>55</v>
      </c>
      <c r="F36" s="20" t="s">
        <v>55</v>
      </c>
      <c r="G36" s="28" t="n">
        <v>-1</v>
      </c>
      <c r="H36" s="21" t="n">
        <v>1</v>
      </c>
      <c r="I36" s="21" t="n">
        <v>0.5</v>
      </c>
      <c r="J36" s="27" t="s">
        <v>65</v>
      </c>
      <c r="K36" s="20" t="s">
        <v>55</v>
      </c>
      <c r="L36" s="28" t="n">
        <v>1</v>
      </c>
      <c r="M36" s="21" t="n">
        <v>0.75</v>
      </c>
      <c r="N36" s="21" t="n">
        <v>0.5</v>
      </c>
      <c r="O36" s="27" t="s">
        <v>55</v>
      </c>
      <c r="P36" s="20" t="s">
        <v>65</v>
      </c>
      <c r="Q36" s="27" t="s">
        <v>68</v>
      </c>
      <c r="R36" s="21" t="str">
        <f aca="false">IF(AND(D36&lt;I36,D36&lt;N36),"I",IF(AND(I36&lt;D36,I36&lt;N36),"II",IF(AND(N36&lt;D36,N36&lt;I36),"III",IF(AND(D36=I36,D36 =N36),"All",IF(D36=I36,"I and II",IF(D36= N36,"I and III","II and III"))))))</f>
        <v>II and III</v>
      </c>
      <c r="S36" s="29" t="str">
        <f aca="false">IF(AND(C36&gt;H36,C36&gt;M36),"I",IF(AND(H36&gt;C36,H36&gt;M36),"II",IF(AND(M36&gt;C36,M36&gt;H36),"III",IF(AND(C36=H36,C36 =M36),"All",IF(C36=H36,"I and II",IF(C36= M36,"I and III","II and III"))))))</f>
        <v>I and II</v>
      </c>
      <c r="T36" s="30" t="s">
        <v>128</v>
      </c>
      <c r="U36" s="27" t="s">
        <v>129</v>
      </c>
      <c r="V36" s="30" t="s">
        <v>130</v>
      </c>
      <c r="W36" s="38" t="s">
        <v>57</v>
      </c>
      <c r="X36" s="32" t="n">
        <v>0</v>
      </c>
      <c r="Y36" s="28" t="n">
        <v>1</v>
      </c>
      <c r="Z36" s="28" t="n">
        <v>1</v>
      </c>
      <c r="AA36" s="30" t="s">
        <v>55</v>
      </c>
      <c r="AB36" s="27" t="s">
        <v>55</v>
      </c>
      <c r="AC36" s="32" t="n">
        <v>0</v>
      </c>
      <c r="AD36" s="28" t="n">
        <v>0.75</v>
      </c>
      <c r="AE36" s="28" t="n">
        <v>0.75</v>
      </c>
      <c r="AF36" s="30" t="s">
        <v>65</v>
      </c>
      <c r="AG36" s="27" t="s">
        <v>55</v>
      </c>
      <c r="AH36" s="32" t="n">
        <v>0</v>
      </c>
      <c r="AI36" s="28" t="n">
        <v>0.5</v>
      </c>
      <c r="AJ36" s="28" t="n">
        <v>0.5</v>
      </c>
      <c r="AK36" s="30" t="s">
        <v>65</v>
      </c>
      <c r="AL36" s="27" t="s">
        <v>55</v>
      </c>
      <c r="AM36" s="20" t="s">
        <v>54</v>
      </c>
      <c r="AN36" s="20" t="str">
        <f aca="false">IF(AND(Z36&lt;AE36,Z36&lt;AJ36),"I",IF(AND(AE36&lt;Z36,AE36&lt;AJ36),"II",IF(AND(AJ36&lt;Z36,AJ36&lt;AE36),"III",IF(AND(Z36=AE36,Z36 =AJ36),"All",IF(Z36=AE36,"I and II",IF(Z36= AJ36,"I and III","II and III"))))))</f>
        <v>III</v>
      </c>
      <c r="AO36" s="21" t="str">
        <f aca="false">IF(AND(Y36&gt;AD36,Y36&gt;AI36),"I",IF(AND(AD36&gt;Y36,AD36&gt;AI36),"II",IF(AND(AI36&gt;Y36,AI36&gt;AD36),"III",IF(AND(Y36=AD36,Y36 =AI36),"All",IF(Y36=AD36,"I and II",IF(Y36= AI36,"I and III","II and III"))))))</f>
        <v>I</v>
      </c>
      <c r="AP36" s="27" t="s">
        <v>114</v>
      </c>
      <c r="AQ36" s="20" t="s">
        <v>93</v>
      </c>
      <c r="AR36" s="27" t="s">
        <v>57</v>
      </c>
      <c r="AS36" s="21" t="s">
        <v>131</v>
      </c>
      <c r="AT36" s="27" t="s">
        <v>65</v>
      </c>
      <c r="AU36" s="21" t="n">
        <v>0.25</v>
      </c>
      <c r="AV36" s="27" t="s">
        <v>66</v>
      </c>
      <c r="AW36" s="20" t="s">
        <v>57</v>
      </c>
      <c r="AX36" s="27" t="s">
        <v>61</v>
      </c>
      <c r="AY36" s="21"/>
      <c r="AZ36" s="27"/>
      <c r="BA36" s="21"/>
      <c r="BB36" s="21" t="s">
        <v>125</v>
      </c>
      <c r="BC36" s="27" t="s">
        <v>117</v>
      </c>
      <c r="BD36" s="20" t="s">
        <v>55</v>
      </c>
      <c r="BE36" s="27" t="s">
        <v>57</v>
      </c>
      <c r="BF36" s="20" t="s">
        <v>65</v>
      </c>
      <c r="BG36" s="27" t="s">
        <v>89</v>
      </c>
      <c r="BH36" s="12" t="s">
        <v>132</v>
      </c>
      <c r="BI36" s="12"/>
      <c r="BJ36" s="14"/>
      <c r="BK36" s="12" t="s">
        <v>133</v>
      </c>
      <c r="BL36" s="12"/>
      <c r="BM36" s="42"/>
      <c r="BN36" s="12" t="s">
        <v>134</v>
      </c>
      <c r="BO36" s="12"/>
      <c r="BP36" s="13"/>
      <c r="BQ36" s="44" t="s">
        <v>135</v>
      </c>
      <c r="BR36" s="44"/>
      <c r="BS36" s="45"/>
      <c r="BT36" s="12" t="s">
        <v>136</v>
      </c>
      <c r="BU36" s="12"/>
      <c r="BV36" s="45"/>
      <c r="BW36" s="12" t="s">
        <v>137</v>
      </c>
      <c r="BX36" s="12"/>
      <c r="BY36" s="45"/>
      <c r="BZ36" s="13"/>
      <c r="CA36" s="13"/>
    </row>
    <row r="37" customFormat="false" ht="12.8" hidden="false" customHeight="false" outlineLevel="0" collapsed="false">
      <c r="A37" s="21" t="n">
        <v>34</v>
      </c>
      <c r="B37" s="28" t="n">
        <v>1</v>
      </c>
      <c r="C37" s="21" t="n">
        <v>0.75</v>
      </c>
      <c r="D37" s="21" t="n">
        <v>0</v>
      </c>
      <c r="E37" s="27" t="s">
        <v>55</v>
      </c>
      <c r="F37" s="20" t="s">
        <v>65</v>
      </c>
      <c r="G37" s="28" t="n">
        <v>1</v>
      </c>
      <c r="H37" s="21" t="n">
        <v>1</v>
      </c>
      <c r="I37" s="21" t="n">
        <v>0.75</v>
      </c>
      <c r="J37" s="27" t="s">
        <v>55</v>
      </c>
      <c r="K37" s="20" t="s">
        <v>55</v>
      </c>
      <c r="L37" s="28" t="n">
        <v>-1</v>
      </c>
      <c r="M37" s="21" t="n">
        <v>1</v>
      </c>
      <c r="N37" s="21" t="n">
        <v>0</v>
      </c>
      <c r="O37" s="27" t="s">
        <v>65</v>
      </c>
      <c r="P37" s="20" t="s">
        <v>55</v>
      </c>
      <c r="Q37" s="27" t="s">
        <v>68</v>
      </c>
      <c r="R37" s="21" t="str">
        <f aca="false">IF(AND(D37&lt;I37,D37&lt;N37),"I",IF(AND(I37&lt;D37,I37&lt;N37),"II",IF(AND(N37&lt;D37,N37&lt;I37),"III",IF(AND(D37=I37,D37 =N37),"All",IF(D37=I37,"I and II",IF(D37= N37,"I and III","II and III"))))))</f>
        <v>I and III</v>
      </c>
      <c r="S37" s="29" t="str">
        <f aca="false">IF(AND(C37&gt;H37,C37&gt;M37),"I",IF(AND(H37&gt;C37,H37&gt;M37),"II",IF(AND(M37&gt;C37,M37&gt;H37),"III",IF(AND(C37=H37,C37 =M37),"All",IF(C37=H37,"I and II",IF(C37= M37,"I and III","II and III"))))))</f>
        <v>II and III</v>
      </c>
      <c r="T37" s="30" t="s">
        <v>57</v>
      </c>
      <c r="U37" s="27" t="s">
        <v>57</v>
      </c>
      <c r="V37" s="30" t="s">
        <v>57</v>
      </c>
      <c r="W37" s="38" t="s">
        <v>57</v>
      </c>
      <c r="X37" s="32" t="n">
        <v>0</v>
      </c>
      <c r="Y37" s="28" t="n">
        <v>0.5</v>
      </c>
      <c r="Z37" s="28" t="n">
        <v>0.5</v>
      </c>
      <c r="AA37" s="30" t="s">
        <v>55</v>
      </c>
      <c r="AB37" s="27" t="s">
        <v>55</v>
      </c>
      <c r="AC37" s="32" t="n">
        <v>0</v>
      </c>
      <c r="AD37" s="28" t="n">
        <v>0.5</v>
      </c>
      <c r="AE37" s="28" t="n">
        <v>0.5</v>
      </c>
      <c r="AF37" s="30" t="s">
        <v>55</v>
      </c>
      <c r="AG37" s="27" t="s">
        <v>55</v>
      </c>
      <c r="AH37" s="32" t="n">
        <v>0</v>
      </c>
      <c r="AI37" s="28" t="n">
        <v>0.5</v>
      </c>
      <c r="AJ37" s="28" t="n">
        <v>0.5</v>
      </c>
      <c r="AK37" s="30" t="s">
        <v>55</v>
      </c>
      <c r="AL37" s="27" t="s">
        <v>55</v>
      </c>
      <c r="AM37" s="20" t="s">
        <v>46</v>
      </c>
      <c r="AN37" s="20" t="str">
        <f aca="false">IF(AND(Z37&lt;AE37,Z37&lt;AJ37),"I",IF(AND(AE37&lt;Z37,AE37&lt;AJ37),"II",IF(AND(AJ37&lt;Z37,AJ37&lt;AE37),"III",IF(AND(Z37=AE37,Z37 =AJ37),"All",IF(Z37=AE37,"I and II",IF(Z37= AJ37,"I and III","II and III"))))))</f>
        <v>All</v>
      </c>
      <c r="AO37" s="21" t="str">
        <f aca="false">IF(AND(Y37&gt;AD37,Y37&gt;AI37),"I",IF(AND(AD37&gt;Y37,AD37&gt;AI37),"II",IF(AND(AI37&gt;Y37,AI37&gt;AD37),"III",IF(AND(Y37=AD37,Y37 =AI37),"All",IF(Y37=AD37,"I and II",IF(Y37= AI37,"I and III","II and III"))))))</f>
        <v>All</v>
      </c>
      <c r="AP37" s="27" t="s">
        <v>57</v>
      </c>
      <c r="AQ37" s="20" t="s">
        <v>57</v>
      </c>
      <c r="AR37" s="27" t="s">
        <v>57</v>
      </c>
      <c r="AS37" s="21" t="s">
        <v>57</v>
      </c>
      <c r="AT37" s="27" t="s">
        <v>65</v>
      </c>
      <c r="AU37" s="21" t="n">
        <v>0.5</v>
      </c>
      <c r="AV37" s="27" t="s">
        <v>82</v>
      </c>
      <c r="AW37" s="20" t="s">
        <v>57</v>
      </c>
      <c r="AX37" s="27" t="s">
        <v>61</v>
      </c>
      <c r="AY37" s="21" t="s">
        <v>61</v>
      </c>
      <c r="AZ37" s="27" t="s">
        <v>61</v>
      </c>
      <c r="BA37" s="21"/>
      <c r="BB37" s="21" t="s">
        <v>57</v>
      </c>
      <c r="BC37" s="27" t="s">
        <v>120</v>
      </c>
      <c r="BD37" s="20" t="s">
        <v>55</v>
      </c>
      <c r="BE37" s="27" t="s">
        <v>57</v>
      </c>
      <c r="BF37" s="20" t="s">
        <v>65</v>
      </c>
      <c r="BG37" s="27" t="s">
        <v>57</v>
      </c>
      <c r="BH37" s="40" t="s">
        <v>56</v>
      </c>
      <c r="BI37" s="20" t="n">
        <f aca="false">SUM(COUNTIF(T4:T137,BH37),COUNTIF(U4:U137,BH37),COUNTIF(V4:V137,BH37))</f>
        <v>10</v>
      </c>
      <c r="BJ37" s="46"/>
      <c r="BK37" s="18" t="s">
        <v>56</v>
      </c>
      <c r="BL37" s="19" t="n">
        <f aca="false">SUM(COUNTIF(AP4:AP137,BK37),COUNTIF(AQ4:AQ137,BK37),COUNTIF(AR4:AR137,BK37))</f>
        <v>1</v>
      </c>
      <c r="BM37" s="47"/>
      <c r="BN37" s="24" t="s">
        <v>65</v>
      </c>
      <c r="BO37" s="25" t="n">
        <f aca="false">COUNTIF(AT4:AT137,BN37)</f>
        <v>108</v>
      </c>
      <c r="BP37" s="13"/>
      <c r="BQ37" s="18" t="s">
        <v>37</v>
      </c>
      <c r="BR37" s="48" t="n">
        <f aca="false">COUNTIF(AX4:AX137,AX4)</f>
        <v>121</v>
      </c>
      <c r="BS37" s="49"/>
      <c r="BT37" s="34" t="s">
        <v>65</v>
      </c>
      <c r="BU37" s="34" t="n">
        <f aca="false">COUNTIF(BD4:BD137,BT37)</f>
        <v>41</v>
      </c>
      <c r="BV37" s="49"/>
      <c r="BW37" s="34" t="s">
        <v>65</v>
      </c>
      <c r="BX37" s="34" t="n">
        <f aca="false">COUNTIF(BF4:BF137,BW37)</f>
        <v>93</v>
      </c>
      <c r="BY37" s="49"/>
      <c r="BZ37" s="13"/>
      <c r="CA37" s="13"/>
    </row>
    <row r="38" customFormat="false" ht="12.8" hidden="false" customHeight="false" outlineLevel="0" collapsed="false">
      <c r="A38" s="21" t="n">
        <v>35</v>
      </c>
      <c r="B38" s="28" t="n">
        <v>0</v>
      </c>
      <c r="C38" s="21" t="n">
        <v>0.75</v>
      </c>
      <c r="D38" s="21" t="n">
        <v>0.25</v>
      </c>
      <c r="E38" s="27" t="s">
        <v>65</v>
      </c>
      <c r="F38" s="20" t="s">
        <v>65</v>
      </c>
      <c r="G38" s="28" t="n">
        <v>1</v>
      </c>
      <c r="H38" s="21" t="n">
        <v>0.75</v>
      </c>
      <c r="I38" s="21" t="n">
        <v>0.25</v>
      </c>
      <c r="J38" s="27" t="s">
        <v>65</v>
      </c>
      <c r="K38" s="20" t="s">
        <v>65</v>
      </c>
      <c r="L38" s="28" t="n">
        <v>0</v>
      </c>
      <c r="M38" s="21" t="n">
        <v>0.75</v>
      </c>
      <c r="N38" s="21" t="n">
        <v>0.75</v>
      </c>
      <c r="O38" s="27" t="s">
        <v>55</v>
      </c>
      <c r="P38" s="20" t="s">
        <v>55</v>
      </c>
      <c r="Q38" s="27" t="s">
        <v>63</v>
      </c>
      <c r="R38" s="21" t="str">
        <f aca="false">IF(AND(D38&lt;I38,D38&lt;N38),"I",IF(AND(I38&lt;D38,I38&lt;N38),"II",IF(AND(N38&lt;D38,N38&lt;I38),"III",IF(AND(D38=I38,D38 =N38),"All",IF(D38=I38,"I and II",IF(D38= N38,"I and III","II and III"))))))</f>
        <v>I and II</v>
      </c>
      <c r="S38" s="29" t="str">
        <f aca="false">IF(AND(C38&gt;H38,C38&gt;M38),"I",IF(AND(H38&gt;C38,H38&gt;M38),"II",IF(AND(M38&gt;C38,M38&gt;H38),"III",IF(AND(C38=H38,C38 =M38),"All",IF(C38=H38,"I and II",IF(C38= M38,"I and III","II and III"))))))</f>
        <v>All</v>
      </c>
      <c r="T38" s="30" t="s">
        <v>93</v>
      </c>
      <c r="U38" s="27" t="s">
        <v>57</v>
      </c>
      <c r="V38" s="30" t="s">
        <v>57</v>
      </c>
      <c r="W38" s="38" t="s">
        <v>138</v>
      </c>
      <c r="X38" s="32" t="n">
        <v>0</v>
      </c>
      <c r="Y38" s="28" t="n">
        <v>0.75</v>
      </c>
      <c r="Z38" s="28" t="n">
        <v>0.75</v>
      </c>
      <c r="AA38" s="30" t="s">
        <v>55</v>
      </c>
      <c r="AB38" s="27" t="s">
        <v>55</v>
      </c>
      <c r="AC38" s="32" t="n">
        <v>0</v>
      </c>
      <c r="AD38" s="28" t="n">
        <v>0.75</v>
      </c>
      <c r="AE38" s="28" t="n">
        <v>0.5</v>
      </c>
      <c r="AF38" s="30" t="s">
        <v>65</v>
      </c>
      <c r="AG38" s="27" t="s">
        <v>65</v>
      </c>
      <c r="AH38" s="32" t="n">
        <v>0</v>
      </c>
      <c r="AI38" s="28" t="n">
        <v>0.75</v>
      </c>
      <c r="AJ38" s="28" t="n">
        <v>0.75</v>
      </c>
      <c r="AK38" s="30" t="s">
        <v>55</v>
      </c>
      <c r="AL38" s="27" t="s">
        <v>55</v>
      </c>
      <c r="AM38" s="20" t="s">
        <v>68</v>
      </c>
      <c r="AN38" s="20" t="str">
        <f aca="false">IF(AND(Z38&lt;AE38,Z38&lt;AJ38),"I",IF(AND(AE38&lt;Z38,AE38&lt;AJ38),"II",IF(AND(AJ38&lt;Z38,AJ38&lt;AE38),"III",IF(AND(Z38=AE38,Z38 =AJ38),"All",IF(Z38=AE38,"I and II",IF(Z38= AJ38,"I and III","II and III"))))))</f>
        <v>II</v>
      </c>
      <c r="AO38" s="21" t="str">
        <f aca="false">IF(AND(Y38&gt;AD38,Y38&gt;AI38),"I",IF(AND(AD38&gt;Y38,AD38&gt;AI38),"II",IF(AND(AI38&gt;Y38,AI38&gt;AD38),"III",IF(AND(Y38=AD38,Y38 =AI38),"All",IF(Y38=AD38,"I and II",IF(Y38= AI38,"I and III","II and III"))))))</f>
        <v>All</v>
      </c>
      <c r="AP38" s="27" t="s">
        <v>70</v>
      </c>
      <c r="AQ38" s="20" t="s">
        <v>57</v>
      </c>
      <c r="AR38" s="27" t="s">
        <v>57</v>
      </c>
      <c r="AS38" s="21" t="s">
        <v>57</v>
      </c>
      <c r="AT38" s="27" t="s">
        <v>65</v>
      </c>
      <c r="AU38" s="21" t="n">
        <v>0.25</v>
      </c>
      <c r="AV38" s="27" t="s">
        <v>57</v>
      </c>
      <c r="AW38" s="20" t="s">
        <v>60</v>
      </c>
      <c r="AX38" s="27" t="s">
        <v>61</v>
      </c>
      <c r="AY38" s="21" t="s">
        <v>61</v>
      </c>
      <c r="AZ38" s="27"/>
      <c r="BA38" s="21"/>
      <c r="BB38" s="21" t="s">
        <v>57</v>
      </c>
      <c r="BC38" s="27" t="s">
        <v>117</v>
      </c>
      <c r="BD38" s="20" t="s">
        <v>55</v>
      </c>
      <c r="BE38" s="27" t="s">
        <v>57</v>
      </c>
      <c r="BF38" s="20" t="s">
        <v>139</v>
      </c>
      <c r="BG38" s="27" t="s">
        <v>57</v>
      </c>
      <c r="BH38" s="40" t="s">
        <v>97</v>
      </c>
      <c r="BI38" s="21" t="n">
        <f aca="false">SUM(COUNTIF(T4:T137,BH38),COUNTIF(U4:U137,BH38),COUNTIF(V4:V137,BH38))</f>
        <v>1</v>
      </c>
      <c r="BJ38" s="14"/>
      <c r="BK38" s="24" t="s">
        <v>58</v>
      </c>
      <c r="BL38" s="25" t="n">
        <f aca="false">SUM(COUNTIF(AP4:AP137,BK38),COUNTIF(AQ4:AQ137,BK38),COUNTIF(AR4:AR137,BK38))</f>
        <v>4</v>
      </c>
      <c r="BM38" s="50"/>
      <c r="BN38" s="24" t="s">
        <v>55</v>
      </c>
      <c r="BO38" s="34" t="n">
        <f aca="false">COUNTIF(AT4:AT137,BN38)</f>
        <v>26</v>
      </c>
      <c r="BP38" s="13"/>
      <c r="BQ38" s="24" t="s">
        <v>38</v>
      </c>
      <c r="BR38" s="34" t="n">
        <f aca="false">COUNTIF(AY4:AY137,AX4)</f>
        <v>82</v>
      </c>
      <c r="BS38" s="51"/>
      <c r="BT38" s="34" t="s">
        <v>55</v>
      </c>
      <c r="BU38" s="25" t="n">
        <f aca="false">COUNTIF(BD4:BD137,BT38)</f>
        <v>72</v>
      </c>
      <c r="BV38" s="51"/>
      <c r="BW38" s="34" t="s">
        <v>55</v>
      </c>
      <c r="BX38" s="34" t="n">
        <f aca="false">COUNTIF(BF4:BF137,BW38)</f>
        <v>28</v>
      </c>
      <c r="BY38" s="51"/>
      <c r="BZ38" s="13"/>
      <c r="CA38" s="13"/>
    </row>
    <row r="39" customFormat="false" ht="12.8" hidden="false" customHeight="false" outlineLevel="0" collapsed="false">
      <c r="A39" s="21" t="n">
        <v>36</v>
      </c>
      <c r="B39" s="28" t="n">
        <v>0</v>
      </c>
      <c r="C39" s="21" t="n">
        <v>1</v>
      </c>
      <c r="D39" s="21" t="n">
        <v>1</v>
      </c>
      <c r="E39" s="27" t="s">
        <v>55</v>
      </c>
      <c r="F39" s="20" t="s">
        <v>55</v>
      </c>
      <c r="G39" s="28" t="n">
        <v>-1</v>
      </c>
      <c r="H39" s="21" t="n">
        <v>1</v>
      </c>
      <c r="I39" s="21" t="n">
        <v>0.25</v>
      </c>
      <c r="J39" s="27" t="s">
        <v>65</v>
      </c>
      <c r="K39" s="20" t="s">
        <v>65</v>
      </c>
      <c r="L39" s="28" t="n">
        <v>1</v>
      </c>
      <c r="M39" s="21" t="n">
        <v>0.5</v>
      </c>
      <c r="N39" s="21" t="n">
        <v>0.75</v>
      </c>
      <c r="O39" s="27" t="s">
        <v>55</v>
      </c>
      <c r="P39" s="20" t="s">
        <v>65</v>
      </c>
      <c r="Q39" s="27" t="s">
        <v>68</v>
      </c>
      <c r="R39" s="21" t="str">
        <f aca="false">IF(AND(D39&lt;I39,D39&lt;N39),"I",IF(AND(I39&lt;D39,I39&lt;N39),"II",IF(AND(N39&lt;D39,N39&lt;I39),"III",IF(AND(D39=I39,D39 =N39),"All",IF(D39=I39,"I and II",IF(D39= N39,"I and III","II and III"))))))</f>
        <v>II</v>
      </c>
      <c r="S39" s="29" t="str">
        <f aca="false">IF(AND(C39&gt;H39,C39&gt;M39),"I",IF(AND(H39&gt;C39,H39&gt;M39),"II",IF(AND(M39&gt;C39,M39&gt;H39),"III",IF(AND(C39=H39,C39 =M39),"All",IF(C39=H39,"I and II",IF(C39= M39,"I and III","II and III"))))))</f>
        <v>I and II</v>
      </c>
      <c r="T39" s="30" t="s">
        <v>57</v>
      </c>
      <c r="U39" s="27" t="s">
        <v>57</v>
      </c>
      <c r="V39" s="30" t="s">
        <v>57</v>
      </c>
      <c r="W39" s="38" t="s">
        <v>57</v>
      </c>
      <c r="X39" s="32" t="n">
        <v>-1</v>
      </c>
      <c r="Y39" s="28" t="n">
        <v>1</v>
      </c>
      <c r="Z39" s="28" t="n">
        <v>0.5</v>
      </c>
      <c r="AA39" s="52" t="s">
        <v>65</v>
      </c>
      <c r="AB39" s="27" t="s">
        <v>55</v>
      </c>
      <c r="AC39" s="53" t="n">
        <v>0</v>
      </c>
      <c r="AD39" s="28" t="n">
        <v>0.5</v>
      </c>
      <c r="AE39" s="28" t="n">
        <v>0</v>
      </c>
      <c r="AF39" s="30" t="s">
        <v>65</v>
      </c>
      <c r="AG39" s="27" t="s">
        <v>65</v>
      </c>
      <c r="AH39" s="32" t="n">
        <v>1</v>
      </c>
      <c r="AI39" s="28" t="n">
        <v>1</v>
      </c>
      <c r="AJ39" s="28" t="n">
        <v>0.5</v>
      </c>
      <c r="AK39" s="52" t="s">
        <v>55</v>
      </c>
      <c r="AL39" s="27" t="s">
        <v>65</v>
      </c>
      <c r="AM39" s="20" t="s">
        <v>68</v>
      </c>
      <c r="AN39" s="20" t="str">
        <f aca="false">IF(AND(Z39&lt;AE39,Z39&lt;AJ39),"I",IF(AND(AE39&lt;Z39,AE39&lt;AJ39),"II",IF(AND(AJ39&lt;Z39,AJ39&lt;AE39),"III",IF(AND(Z39=AE39,Z39 =AJ39),"All",IF(Z39=AE39,"I and II",IF(Z39= AJ39,"I and III","II and III"))))))</f>
        <v>II</v>
      </c>
      <c r="AO39" s="21" t="str">
        <f aca="false">IF(AND(Y39&gt;AD39,Y39&gt;AI39),"I",IF(AND(AD39&gt;Y39,AD39&gt;AI39),"II",IF(AND(AI39&gt;Y39,AI39&gt;AD39),"III",IF(AND(Y39=AD39,Y39 =AI39),"All",IF(Y39=AD39,"I and II",IF(Y39= AI39,"I and III","II and III"))))))</f>
        <v>I and III</v>
      </c>
      <c r="AP39" s="27" t="s">
        <v>57</v>
      </c>
      <c r="AQ39" s="20" t="s">
        <v>57</v>
      </c>
      <c r="AR39" s="27" t="s">
        <v>57</v>
      </c>
      <c r="AS39" s="21" t="s">
        <v>57</v>
      </c>
      <c r="AT39" s="27" t="s">
        <v>65</v>
      </c>
      <c r="AU39" s="21" t="n">
        <v>0.5</v>
      </c>
      <c r="AV39" s="27" t="s">
        <v>57</v>
      </c>
      <c r="AW39" s="20" t="s">
        <v>57</v>
      </c>
      <c r="AX39" s="27" t="s">
        <v>61</v>
      </c>
      <c r="AY39" s="21" t="s">
        <v>61</v>
      </c>
      <c r="AZ39" s="27"/>
      <c r="BA39" s="21"/>
      <c r="BB39" s="54" t="s">
        <v>57</v>
      </c>
      <c r="BC39" s="27" t="s">
        <v>57</v>
      </c>
      <c r="BD39" s="20" t="s">
        <v>55</v>
      </c>
      <c r="BE39" s="27" t="s">
        <v>57</v>
      </c>
      <c r="BF39" s="20" t="s">
        <v>57</v>
      </c>
      <c r="BG39" s="27" t="s">
        <v>57</v>
      </c>
      <c r="BH39" s="40" t="s">
        <v>76</v>
      </c>
      <c r="BI39" s="21" t="n">
        <f aca="false">SUM(COUNTIF(T4:T137,BH39),COUNTIF(U4:U137,BH39),COUNTIF(V4:V137,BH39))</f>
        <v>1</v>
      </c>
      <c r="BJ39" s="14"/>
      <c r="BK39" s="24" t="s">
        <v>80</v>
      </c>
      <c r="BL39" s="25" t="n">
        <f aca="false">SUM(COUNTIF(AP4:AP137,BK39),COUNTIF(AQ4:AQ137,BK39),COUNTIF(AR4:AR137,BK39))</f>
        <v>4</v>
      </c>
      <c r="BM39" s="50"/>
      <c r="BN39" s="40" t="s">
        <v>75</v>
      </c>
      <c r="BO39" s="41" t="n">
        <f aca="false">SUM(BO37:BO38)</f>
        <v>134</v>
      </c>
      <c r="BP39" s="13"/>
      <c r="BQ39" s="24" t="s">
        <v>39</v>
      </c>
      <c r="BR39" s="25" t="n">
        <f aca="false">COUNTIF(AZ4:AZ137,AX4)</f>
        <v>51</v>
      </c>
      <c r="BS39" s="50"/>
      <c r="BT39" s="37" t="s">
        <v>57</v>
      </c>
      <c r="BU39" s="37" t="n">
        <f aca="false">COUNTIF(BD4:BD137,BT39)</f>
        <v>21</v>
      </c>
      <c r="BV39" s="50"/>
      <c r="BW39" s="37" t="s">
        <v>57</v>
      </c>
      <c r="BX39" s="37" t="n">
        <f aca="false">COUNTIF(BF4:BF137,BW39)</f>
        <v>13</v>
      </c>
      <c r="BY39" s="50"/>
      <c r="BZ39" s="13"/>
      <c r="CA39" s="13"/>
    </row>
    <row r="40" customFormat="false" ht="12.8" hidden="false" customHeight="false" outlineLevel="0" collapsed="false">
      <c r="A40" s="21" t="n">
        <v>37</v>
      </c>
      <c r="B40" s="28" t="n">
        <v>1</v>
      </c>
      <c r="C40" s="21" t="n">
        <v>1</v>
      </c>
      <c r="D40" s="21" t="n">
        <v>0</v>
      </c>
      <c r="E40" s="27" t="s">
        <v>55</v>
      </c>
      <c r="F40" s="20" t="s">
        <v>65</v>
      </c>
      <c r="G40" s="28" t="n">
        <v>-1</v>
      </c>
      <c r="H40" s="21" t="n">
        <v>1</v>
      </c>
      <c r="I40" s="21" t="n">
        <v>0.25</v>
      </c>
      <c r="J40" s="27" t="s">
        <v>65</v>
      </c>
      <c r="K40" s="20" t="s">
        <v>55</v>
      </c>
      <c r="L40" s="28" t="n">
        <v>1</v>
      </c>
      <c r="M40" s="21" t="n">
        <v>0.75</v>
      </c>
      <c r="N40" s="21" t="n">
        <v>0.25</v>
      </c>
      <c r="O40" s="27" t="s">
        <v>55</v>
      </c>
      <c r="P40" s="20" t="s">
        <v>65</v>
      </c>
      <c r="Q40" s="27" t="s">
        <v>63</v>
      </c>
      <c r="R40" s="21" t="str">
        <f aca="false">IF(AND(D40&lt;I40,D40&lt;N40),"I",IF(AND(I40&lt;D40,I40&lt;N40),"II",IF(AND(N40&lt;D40,N40&lt;I40),"III",IF(AND(D40=I40,D40 =N40),"All",IF(D40=I40,"I and II",IF(D40= N40,"I and III","II and III"))))))</f>
        <v>I</v>
      </c>
      <c r="S40" s="29" t="str">
        <f aca="false">IF(AND(C40&gt;H40,C40&gt;M40),"I",IF(AND(H40&gt;C40,H40&gt;M40),"II",IF(AND(M40&gt;C40,M40&gt;H40),"III",IF(AND(C40=H40,C40 =M40),"All",IF(C40=H40,"I and II",IF(C40= M40,"I and III","II and III"))))))</f>
        <v>I and II</v>
      </c>
      <c r="T40" s="30" t="s">
        <v>140</v>
      </c>
      <c r="U40" s="27" t="s">
        <v>91</v>
      </c>
      <c r="V40" s="30" t="s">
        <v>57</v>
      </c>
      <c r="W40" s="38" t="s">
        <v>141</v>
      </c>
      <c r="X40" s="52" t="n">
        <v>1</v>
      </c>
      <c r="Y40" s="28" t="n">
        <v>1</v>
      </c>
      <c r="Z40" s="28" t="n">
        <v>0</v>
      </c>
      <c r="AA40" s="52" t="s">
        <v>55</v>
      </c>
      <c r="AB40" s="27" t="s">
        <v>65</v>
      </c>
      <c r="AC40" s="53" t="n">
        <v>-1</v>
      </c>
      <c r="AD40" s="28" t="n">
        <v>1</v>
      </c>
      <c r="AE40" s="28" t="n">
        <v>0.25</v>
      </c>
      <c r="AF40" s="52" t="s">
        <v>65</v>
      </c>
      <c r="AG40" s="27" t="s">
        <v>55</v>
      </c>
      <c r="AH40" s="53" t="n">
        <v>1</v>
      </c>
      <c r="AI40" s="28" t="n">
        <v>0.75</v>
      </c>
      <c r="AJ40" s="28" t="n">
        <v>0.25</v>
      </c>
      <c r="AK40" s="52" t="s">
        <v>55</v>
      </c>
      <c r="AL40" s="27" t="s">
        <v>65</v>
      </c>
      <c r="AM40" s="52" t="s">
        <v>63</v>
      </c>
      <c r="AN40" s="20" t="str">
        <f aca="false">IF(AND(Z40&lt;AE40,Z40&lt;AJ40),"I",IF(AND(AE40&lt;Z40,AE40&lt;AJ40),"II",IF(AND(AJ40&lt;Z40,AJ40&lt;AE40),"III",IF(AND(Z40=AE40,Z40 =AJ40),"All",IF(Z40=AE40,"I and II",IF(Z40= AJ40,"I and III","II and III"))))))</f>
        <v>I</v>
      </c>
      <c r="AO40" s="21" t="str">
        <f aca="false">IF(AND(Y40&gt;AD40,Y40&gt;AI40),"I",IF(AND(AD40&gt;Y40,AD40&gt;AI40),"II",IF(AND(AI40&gt;Y40,AI40&gt;AD40),"III",IF(AND(Y40=AD40,Y40 =AI40),"All",IF(Y40=AD40,"I and II",IF(Y40= AI40,"I and III","II and III"))))))</f>
        <v>I and II</v>
      </c>
      <c r="AP40" s="27" t="s">
        <v>57</v>
      </c>
      <c r="AQ40" s="20" t="s">
        <v>57</v>
      </c>
      <c r="AR40" s="27" t="s">
        <v>57</v>
      </c>
      <c r="AS40" s="21" t="s">
        <v>57</v>
      </c>
      <c r="AT40" s="27" t="s">
        <v>65</v>
      </c>
      <c r="AU40" s="21" t="n">
        <v>0.5</v>
      </c>
      <c r="AV40" s="27" t="s">
        <v>126</v>
      </c>
      <c r="AW40" s="20" t="s">
        <v>67</v>
      </c>
      <c r="AX40" s="27" t="s">
        <v>61</v>
      </c>
      <c r="AY40" s="21" t="s">
        <v>61</v>
      </c>
      <c r="AZ40" s="27"/>
      <c r="BA40" s="21" t="s">
        <v>61</v>
      </c>
      <c r="BB40" s="21" t="s">
        <v>142</v>
      </c>
      <c r="BC40" s="27" t="s">
        <v>57</v>
      </c>
      <c r="BD40" s="20" t="s">
        <v>55</v>
      </c>
      <c r="BE40" s="27" t="s">
        <v>57</v>
      </c>
      <c r="BF40" s="20" t="s">
        <v>65</v>
      </c>
      <c r="BG40" s="27" t="s">
        <v>93</v>
      </c>
      <c r="BH40" s="40" t="s">
        <v>80</v>
      </c>
      <c r="BI40" s="21" t="n">
        <f aca="false">SUM(COUNTIF(T4:T137,BH40),COUNTIF(U4:U137,BH40),COUNTIF(V4:V137,BH40))</f>
        <v>7</v>
      </c>
      <c r="BJ40" s="14"/>
      <c r="BK40" s="24" t="s">
        <v>91</v>
      </c>
      <c r="BL40" s="25" t="n">
        <f aca="false">SUM(COUNTIF(AP4:AP137,BK40),COUNTIF(AQ4:AQ137,BK40),COUNTIF(AR4:AR137,BK40))</f>
        <v>11</v>
      </c>
      <c r="BM40" s="50"/>
      <c r="BN40" s="40" t="s">
        <v>143</v>
      </c>
      <c r="BO40" s="21" t="n">
        <f aca="false">AVERAGEIF( AT4:AT137,BN37,AU4:AU64)</f>
        <v>0.523148148148148</v>
      </c>
      <c r="BP40" s="13"/>
      <c r="BQ40" s="36" t="s">
        <v>144</v>
      </c>
      <c r="BR40" s="37" t="n">
        <f aca="false">COUNTIF(BA4:BA137,AX4)</f>
        <v>54</v>
      </c>
      <c r="BS40" s="55"/>
      <c r="BT40" s="12" t="s">
        <v>145</v>
      </c>
      <c r="BU40" s="12"/>
      <c r="BV40" s="55"/>
      <c r="BW40" s="37" t="s">
        <v>75</v>
      </c>
      <c r="BX40" s="56" t="n">
        <f aca="false">SUM(BX37:BX39)</f>
        <v>134</v>
      </c>
      <c r="BY40" s="55"/>
      <c r="BZ40" s="13"/>
      <c r="CA40" s="13"/>
    </row>
    <row r="41" customFormat="false" ht="12.8" hidden="false" customHeight="false" outlineLevel="0" collapsed="false">
      <c r="A41" s="21" t="n">
        <v>38</v>
      </c>
      <c r="B41" s="28" t="n">
        <v>1</v>
      </c>
      <c r="C41" s="21" t="n">
        <v>0.5</v>
      </c>
      <c r="D41" s="21" t="n">
        <v>0</v>
      </c>
      <c r="E41" s="27" t="s">
        <v>55</v>
      </c>
      <c r="F41" s="20" t="s">
        <v>65</v>
      </c>
      <c r="G41" s="28" t="n">
        <v>-1</v>
      </c>
      <c r="H41" s="21" t="n">
        <v>0.5</v>
      </c>
      <c r="I41" s="21" t="n">
        <v>0.25</v>
      </c>
      <c r="J41" s="27" t="s">
        <v>65</v>
      </c>
      <c r="K41" s="20" t="s">
        <v>55</v>
      </c>
      <c r="L41" s="28" t="n">
        <v>1</v>
      </c>
      <c r="M41" s="21" t="n">
        <v>0.5</v>
      </c>
      <c r="N41" s="21" t="n">
        <v>0.25</v>
      </c>
      <c r="O41" s="27" t="s">
        <v>55</v>
      </c>
      <c r="P41" s="20" t="s">
        <v>65</v>
      </c>
      <c r="Q41" s="27" t="s">
        <v>63</v>
      </c>
      <c r="R41" s="21" t="str">
        <f aca="false">IF(AND(D41&lt;I41,D41&lt;N41),"I",IF(AND(I41&lt;D41,I41&lt;N41),"II",IF(AND(N41&lt;D41,N41&lt;I41),"III",IF(AND(D41=I41,D41 =N41),"All",IF(D41=I41,"I and II",IF(D41= N41,"I and III","II and III"))))))</f>
        <v>I</v>
      </c>
      <c r="S41" s="29" t="str">
        <f aca="false">IF(AND(C41&gt;H41,C41&gt;M41),"I",IF(AND(H41&gt;C41,H41&gt;M41),"II",IF(AND(M41&gt;C41,M41&gt;H41),"III",IF(AND(C41=H41,C41 =M41),"All",IF(C41=H41,"I and II",IF(C41= M41,"I and III","II and III"))))))</f>
        <v>All</v>
      </c>
      <c r="T41" s="30" t="s">
        <v>56</v>
      </c>
      <c r="U41" s="27" t="s">
        <v>57</v>
      </c>
      <c r="V41" s="30" t="s">
        <v>57</v>
      </c>
      <c r="W41" s="38" t="s">
        <v>57</v>
      </c>
      <c r="X41" s="52" t="n">
        <v>1</v>
      </c>
      <c r="Y41" s="28" t="n">
        <v>0.5</v>
      </c>
      <c r="Z41" s="28" t="n">
        <v>0</v>
      </c>
      <c r="AA41" s="52" t="s">
        <v>55</v>
      </c>
      <c r="AB41" s="27" t="s">
        <v>65</v>
      </c>
      <c r="AC41" s="53" t="n">
        <v>-1</v>
      </c>
      <c r="AD41" s="28" t="n">
        <v>0.5</v>
      </c>
      <c r="AE41" s="28" t="n">
        <v>0</v>
      </c>
      <c r="AF41" s="52" t="s">
        <v>65</v>
      </c>
      <c r="AG41" s="27" t="s">
        <v>55</v>
      </c>
      <c r="AH41" s="53" t="n">
        <v>1</v>
      </c>
      <c r="AI41" s="28" t="n">
        <v>0.5</v>
      </c>
      <c r="AJ41" s="28" t="n">
        <v>0</v>
      </c>
      <c r="AK41" s="52" t="s">
        <v>55</v>
      </c>
      <c r="AL41" s="27" t="s">
        <v>65</v>
      </c>
      <c r="AM41" s="52" t="s">
        <v>63</v>
      </c>
      <c r="AN41" s="20" t="str">
        <f aca="false">IF(AND(Z41&lt;AE41,Z41&lt;AJ41),"I",IF(AND(AE41&lt;Z41,AE41&lt;AJ41),"II",IF(AND(AJ41&lt;Z41,AJ41&lt;AE41),"III",IF(AND(Z41=AE41,Z41 =AJ41),"All",IF(Z41=AE41,"I and II",IF(Z41= AJ41,"I and III","II and III"))))))</f>
        <v>All</v>
      </c>
      <c r="AO41" s="21" t="str">
        <f aca="false">IF(AND(Y41&gt;AD41,Y41&gt;AI41),"I",IF(AND(AD41&gt;Y41,AD41&gt;AI41),"II",IF(AND(AI41&gt;Y41,AI41&gt;AD41),"III",IF(AND(Y41=AD41,Y41 =AI41),"All",IF(Y41=AD41,"I and II",IF(Y41= AI41,"I and III","II and III"))))))</f>
        <v>All</v>
      </c>
      <c r="AP41" s="27" t="s">
        <v>57</v>
      </c>
      <c r="AQ41" s="20" t="s">
        <v>57</v>
      </c>
      <c r="AR41" s="27" t="s">
        <v>57</v>
      </c>
      <c r="AS41" s="21" t="s">
        <v>57</v>
      </c>
      <c r="AT41" s="27" t="s">
        <v>65</v>
      </c>
      <c r="AU41" s="21" t="n">
        <v>0.5</v>
      </c>
      <c r="AV41" s="27" t="s">
        <v>82</v>
      </c>
      <c r="AW41" s="20" t="s">
        <v>67</v>
      </c>
      <c r="AX41" s="27" t="s">
        <v>61</v>
      </c>
      <c r="AY41" s="21" t="s">
        <v>61</v>
      </c>
      <c r="AZ41" s="27"/>
      <c r="BA41" s="21" t="s">
        <v>61</v>
      </c>
      <c r="BB41" s="21" t="s">
        <v>146</v>
      </c>
      <c r="BC41" s="27" t="s">
        <v>57</v>
      </c>
      <c r="BD41" s="20" t="s">
        <v>55</v>
      </c>
      <c r="BE41" s="27" t="s">
        <v>57</v>
      </c>
      <c r="BF41" s="20" t="s">
        <v>65</v>
      </c>
      <c r="BG41" s="27" t="s">
        <v>93</v>
      </c>
      <c r="BH41" s="40" t="s">
        <v>91</v>
      </c>
      <c r="BI41" s="21" t="n">
        <f aca="false">SUM(COUNTIF(T4:T137,BH41),COUNTIF(U4:U137,BH41),COUNTIF(V4:V137,BH41))</f>
        <v>13</v>
      </c>
      <c r="BJ41" s="14"/>
      <c r="BK41" s="24" t="s">
        <v>90</v>
      </c>
      <c r="BL41" s="25" t="n">
        <f aca="false">SUM(COUNTIF(AP4:AP137,BK41),COUNTIF(AQ4:AQ137,BK41),COUNTIF(AR4:AR137,BK41))</f>
        <v>12</v>
      </c>
      <c r="BM41" s="50"/>
      <c r="BN41" s="12" t="s">
        <v>147</v>
      </c>
      <c r="BO41" s="12"/>
      <c r="BP41" s="13"/>
      <c r="BQ41" s="57" t="s">
        <v>148</v>
      </c>
      <c r="BR41" s="57"/>
      <c r="BS41" s="55"/>
      <c r="BT41" s="48" t="s">
        <v>149</v>
      </c>
      <c r="BU41" s="19" t="n">
        <f aca="false">COUNTIFS(BD4:BD137,BT37,BE4:BE137,BT41)</f>
        <v>4</v>
      </c>
      <c r="BV41" s="55"/>
      <c r="BW41" s="12" t="s">
        <v>150</v>
      </c>
      <c r="BX41" s="12"/>
      <c r="BY41" s="55"/>
      <c r="BZ41" s="13"/>
      <c r="CA41" s="13"/>
    </row>
    <row r="42" customFormat="false" ht="12.8" hidden="false" customHeight="false" outlineLevel="0" collapsed="false">
      <c r="A42" s="21" t="n">
        <v>39</v>
      </c>
      <c r="B42" s="28" t="n">
        <v>-1</v>
      </c>
      <c r="C42" s="21" t="n">
        <v>1</v>
      </c>
      <c r="D42" s="21" t="n">
        <v>0.75</v>
      </c>
      <c r="E42" s="27" t="s">
        <v>65</v>
      </c>
      <c r="F42" s="20" t="s">
        <v>55</v>
      </c>
      <c r="G42" s="28" t="n">
        <v>-1</v>
      </c>
      <c r="H42" s="21" t="n">
        <v>0.75</v>
      </c>
      <c r="I42" s="21" t="n">
        <v>0.5</v>
      </c>
      <c r="J42" s="27" t="s">
        <v>65</v>
      </c>
      <c r="K42" s="20" t="s">
        <v>55</v>
      </c>
      <c r="L42" s="28" t="n">
        <v>-1</v>
      </c>
      <c r="M42" s="21" t="n">
        <v>0.5</v>
      </c>
      <c r="N42" s="21" t="n">
        <v>0.25</v>
      </c>
      <c r="O42" s="27" t="s">
        <v>65</v>
      </c>
      <c r="P42" s="20" t="s">
        <v>55</v>
      </c>
      <c r="Q42" s="27" t="s">
        <v>54</v>
      </c>
      <c r="R42" s="21" t="str">
        <f aca="false">IF(AND(D42&lt;I42,D42&lt;N42),"I",IF(AND(I42&lt;D42,I42&lt;N42),"II",IF(AND(N42&lt;D42,N42&lt;I42),"III",IF(AND(D42=I42,D42 =N42),"All",IF(D42=I42,"I and II",IF(D42= N42,"I and III","II and III"))))))</f>
        <v>III</v>
      </c>
      <c r="S42" s="29" t="str">
        <f aca="false">IF(AND(C42&gt;H42,C42&gt;M42),"I",IF(AND(H42&gt;C42,H42&gt;M42),"II",IF(AND(M42&gt;C42,M42&gt;H42),"III",IF(AND(C42=H42,C42 =M42),"All",IF(C42=H42,"I and II",IF(C42= M42,"I and III","II and III"))))))</f>
        <v>I</v>
      </c>
      <c r="T42" s="30" t="s">
        <v>80</v>
      </c>
      <c r="U42" s="27" t="s">
        <v>91</v>
      </c>
      <c r="V42" s="30" t="s">
        <v>57</v>
      </c>
      <c r="W42" s="38" t="s">
        <v>151</v>
      </c>
      <c r="X42" s="52" t="n">
        <v>0</v>
      </c>
      <c r="Y42" s="28" t="n">
        <v>0.5</v>
      </c>
      <c r="Z42" s="28" t="n">
        <v>0.5</v>
      </c>
      <c r="AA42" s="52" t="s">
        <v>55</v>
      </c>
      <c r="AB42" s="27" t="s">
        <v>55</v>
      </c>
      <c r="AC42" s="53" t="n">
        <v>0</v>
      </c>
      <c r="AD42" s="28" t="n">
        <v>0.5</v>
      </c>
      <c r="AE42" s="28" t="n">
        <v>0.5</v>
      </c>
      <c r="AF42" s="52" t="s">
        <v>55</v>
      </c>
      <c r="AG42" s="27" t="s">
        <v>55</v>
      </c>
      <c r="AH42" s="53" t="n">
        <v>0</v>
      </c>
      <c r="AI42" s="28" t="n">
        <v>0.5</v>
      </c>
      <c r="AJ42" s="28" t="n">
        <v>0.5</v>
      </c>
      <c r="AK42" s="52" t="s">
        <v>55</v>
      </c>
      <c r="AL42" s="27" t="s">
        <v>55</v>
      </c>
      <c r="AM42" s="52" t="s">
        <v>46</v>
      </c>
      <c r="AN42" s="20" t="str">
        <f aca="false">IF(AND(Z42&lt;AE42,Z42&lt;AJ42),"I",IF(AND(AE42&lt;Z42,AE42&lt;AJ42),"II",IF(AND(AJ42&lt;Z42,AJ42&lt;AE42),"III",IF(AND(Z42=AE42,Z42 =AJ42),"All",IF(Z42=AE42,"I and II",IF(Z42= AJ42,"I and III","II and III"))))))</f>
        <v>All</v>
      </c>
      <c r="AO42" s="21" t="str">
        <f aca="false">IF(AND(Y42&gt;AD42,Y42&gt;AI42),"I",IF(AND(AD42&gt;Y42,AD42&gt;AI42),"II",IF(AND(AI42&gt;Y42,AI42&gt;AD42),"III",IF(AND(Y42=AD42,Y42 =AI42),"All",IF(Y42=AD42,"I and II",IF(Y42= AI42,"I and III","II and III"))))))</f>
        <v>All</v>
      </c>
      <c r="AP42" s="27" t="s">
        <v>57</v>
      </c>
      <c r="AQ42" s="20" t="s">
        <v>57</v>
      </c>
      <c r="AR42" s="27" t="s">
        <v>57</v>
      </c>
      <c r="AS42" s="21" t="s">
        <v>57</v>
      </c>
      <c r="AT42" s="27" t="s">
        <v>65</v>
      </c>
      <c r="AU42" s="21" t="n">
        <v>0.25</v>
      </c>
      <c r="AV42" s="27" t="s">
        <v>82</v>
      </c>
      <c r="AW42" s="20" t="s">
        <v>67</v>
      </c>
      <c r="AX42" s="27" t="s">
        <v>61</v>
      </c>
      <c r="AY42" s="21"/>
      <c r="AZ42" s="27"/>
      <c r="BA42" s="21"/>
      <c r="BB42" s="21" t="s">
        <v>125</v>
      </c>
      <c r="BC42" s="27" t="s">
        <v>103</v>
      </c>
      <c r="BD42" s="20" t="s">
        <v>55</v>
      </c>
      <c r="BE42" s="27" t="s">
        <v>37</v>
      </c>
      <c r="BF42" s="20" t="s">
        <v>65</v>
      </c>
      <c r="BG42" s="27" t="s">
        <v>57</v>
      </c>
      <c r="BH42" s="40" t="s">
        <v>90</v>
      </c>
      <c r="BI42" s="20" t="n">
        <f aca="false">SUM(COUNTIF(T4:T137,BH42),COUNTIF(U4:U137,BH42),COUNTIF(V4:V137,BH42))</f>
        <v>36</v>
      </c>
      <c r="BJ42" s="46"/>
      <c r="BK42" s="24" t="s">
        <v>92</v>
      </c>
      <c r="BL42" s="25" t="n">
        <f aca="false">SUM(COUNTIF(AP4:AP137,BK42),COUNTIF(AQ4:AQ137,BK42),COUNTIF(AR4:AR137,BK42))</f>
        <v>18</v>
      </c>
      <c r="BM42" s="50"/>
      <c r="BN42" s="18" t="s">
        <v>66</v>
      </c>
      <c r="BO42" s="19" t="n">
        <f aca="false">COUNTIFS(AT4:AT137,BN37,AV4:AV137,BN42)</f>
        <v>6</v>
      </c>
      <c r="BP42" s="13"/>
      <c r="BQ42" s="18" t="s">
        <v>94</v>
      </c>
      <c r="BR42" s="19" t="n">
        <f aca="false">COUNTIF(BC4:BC137,BQ42)</f>
        <v>6</v>
      </c>
      <c r="BS42" s="47"/>
      <c r="BT42" s="34" t="s">
        <v>37</v>
      </c>
      <c r="BU42" s="25" t="n">
        <f aca="false">COUNTIFS(BD4:BD137,BT37,BE4:BE137,BT42)</f>
        <v>10</v>
      </c>
      <c r="BV42" s="47"/>
      <c r="BW42" s="34" t="s">
        <v>93</v>
      </c>
      <c r="BX42" s="34" t="n">
        <f aca="false">COUNTIFS(BF4:BF137,BW37,BG4:BG137,BW42)</f>
        <v>7</v>
      </c>
      <c r="BY42" s="47"/>
      <c r="BZ42" s="13"/>
      <c r="CA42" s="13"/>
    </row>
    <row r="43" customFormat="false" ht="12.8" hidden="false" customHeight="false" outlineLevel="0" collapsed="false">
      <c r="A43" s="21" t="n">
        <v>40</v>
      </c>
      <c r="B43" s="28" t="n">
        <v>1</v>
      </c>
      <c r="C43" s="21" t="n">
        <v>0.5</v>
      </c>
      <c r="D43" s="21" t="n">
        <v>0</v>
      </c>
      <c r="E43" s="27" t="s">
        <v>55</v>
      </c>
      <c r="F43" s="20" t="s">
        <v>65</v>
      </c>
      <c r="G43" s="28" t="n">
        <v>-1</v>
      </c>
      <c r="H43" s="21" t="n">
        <v>0.5</v>
      </c>
      <c r="I43" s="21" t="n">
        <v>0.25</v>
      </c>
      <c r="J43" s="27" t="s">
        <v>65</v>
      </c>
      <c r="K43" s="20" t="s">
        <v>55</v>
      </c>
      <c r="L43" s="28" t="n">
        <v>1</v>
      </c>
      <c r="M43" s="21" t="n">
        <v>0.5</v>
      </c>
      <c r="N43" s="21" t="n">
        <v>0.25</v>
      </c>
      <c r="O43" s="27" t="s">
        <v>55</v>
      </c>
      <c r="P43" s="20" t="s">
        <v>65</v>
      </c>
      <c r="Q43" s="27" t="s">
        <v>63</v>
      </c>
      <c r="R43" s="21" t="str">
        <f aca="false">IF(AND(D43&lt;I43,D43&lt;N43),"I",IF(AND(I43&lt;D43,I43&lt;N43),"II",IF(AND(N43&lt;D43,N43&lt;I43),"III",IF(AND(D43=I43,D43 =N43),"All",IF(D43=I43,"I and II",IF(D43= N43,"I and III","II and III"))))))</f>
        <v>I</v>
      </c>
      <c r="S43" s="29" t="str">
        <f aca="false">IF(AND(C43&gt;H43,C43&gt;M43),"I",IF(AND(H43&gt;C43,H43&gt;M43),"II",IF(AND(M43&gt;C43,M43&gt;H43),"III",IF(AND(C43=H43,C43 =M43),"All",IF(C43=H43,"I and II",IF(C43= M43,"I and III","II and III"))))))</f>
        <v>All</v>
      </c>
      <c r="T43" s="30" t="s">
        <v>90</v>
      </c>
      <c r="U43" s="27" t="s">
        <v>70</v>
      </c>
      <c r="V43" s="30" t="s">
        <v>56</v>
      </c>
      <c r="W43" s="38" t="s">
        <v>152</v>
      </c>
      <c r="X43" s="52" t="n">
        <v>1</v>
      </c>
      <c r="Y43" s="28" t="n">
        <v>0.5</v>
      </c>
      <c r="Z43" s="28" t="n">
        <v>0</v>
      </c>
      <c r="AA43" s="52" t="s">
        <v>55</v>
      </c>
      <c r="AB43" s="27" t="s">
        <v>65</v>
      </c>
      <c r="AC43" s="53" t="n">
        <v>-1</v>
      </c>
      <c r="AD43" s="28" t="n">
        <v>0.5</v>
      </c>
      <c r="AE43" s="28" t="n">
        <v>0.25</v>
      </c>
      <c r="AF43" s="52" t="s">
        <v>65</v>
      </c>
      <c r="AG43" s="27" t="s">
        <v>55</v>
      </c>
      <c r="AH43" s="53" t="n">
        <v>1</v>
      </c>
      <c r="AI43" s="28" t="n">
        <v>0.5</v>
      </c>
      <c r="AJ43" s="28" t="n">
        <v>0.25</v>
      </c>
      <c r="AK43" s="52" t="s">
        <v>55</v>
      </c>
      <c r="AL43" s="27" t="s">
        <v>65</v>
      </c>
      <c r="AM43" s="52" t="s">
        <v>63</v>
      </c>
      <c r="AN43" s="20" t="str">
        <f aca="false">IF(AND(Z43&lt;AE43,Z43&lt;AJ43),"I",IF(AND(AE43&lt;Z43,AE43&lt;AJ43),"II",IF(AND(AJ43&lt;Z43,AJ43&lt;AE43),"III",IF(AND(Z43=AE43,Z43 =AJ43),"All",IF(Z43=AE43,"I and II",IF(Z43= AJ43,"I and III","II and III"))))))</f>
        <v>I</v>
      </c>
      <c r="AO43" s="21" t="str">
        <f aca="false">IF(AND(Y43&gt;AD43,Y43&gt;AI43),"I",IF(AND(AD43&gt;Y43,AD43&gt;AI43),"II",IF(AND(AI43&gt;Y43,AI43&gt;AD43),"III",IF(AND(Y43=AD43,Y43 =AI43),"All",IF(Y43=AD43,"I and II",IF(Y43= AI43,"I and III","II and III"))))))</f>
        <v>All</v>
      </c>
      <c r="AP43" s="27" t="s">
        <v>91</v>
      </c>
      <c r="AQ43" s="20" t="s">
        <v>57</v>
      </c>
      <c r="AR43" s="27" t="s">
        <v>57</v>
      </c>
      <c r="AS43" s="21" t="s">
        <v>153</v>
      </c>
      <c r="AT43" s="27" t="s">
        <v>65</v>
      </c>
      <c r="AU43" s="21" t="n">
        <v>0.25</v>
      </c>
      <c r="AV43" s="27" t="s">
        <v>57</v>
      </c>
      <c r="AW43" s="20" t="s">
        <v>60</v>
      </c>
      <c r="AX43" s="27" t="s">
        <v>61</v>
      </c>
      <c r="AY43" s="21"/>
      <c r="AZ43" s="27" t="s">
        <v>61</v>
      </c>
      <c r="BA43" s="21"/>
      <c r="BB43" s="21" t="s">
        <v>154</v>
      </c>
      <c r="BC43" s="27" t="s">
        <v>120</v>
      </c>
      <c r="BD43" s="20" t="s">
        <v>65</v>
      </c>
      <c r="BE43" s="27" t="s">
        <v>149</v>
      </c>
      <c r="BF43" s="20" t="s">
        <v>65</v>
      </c>
      <c r="BG43" s="27" t="s">
        <v>79</v>
      </c>
      <c r="BH43" s="40" t="s">
        <v>92</v>
      </c>
      <c r="BI43" s="21" t="n">
        <f aca="false">SUM(COUNTIF(T4:T137,BH43),COUNTIF(U4:U137,BH43),COUNTIF(V4:V137,BH43))</f>
        <v>13</v>
      </c>
      <c r="BJ43" s="14"/>
      <c r="BK43" s="24" t="s">
        <v>70</v>
      </c>
      <c r="BL43" s="25" t="n">
        <f aca="false">SUM(COUNTIF(AP4:AP137,BK43),COUNTIF(AQ4:AQ137,BK43),COUNTIF(AR4:AR137,BK43))</f>
        <v>9</v>
      </c>
      <c r="BM43" s="50"/>
      <c r="BN43" s="24" t="s">
        <v>82</v>
      </c>
      <c r="BO43" s="34" t="n">
        <f aca="false">COUNTIFS(AT4:AT137,BN37,AV4:AV137,BN43)</f>
        <v>51</v>
      </c>
      <c r="BP43" s="13"/>
      <c r="BQ43" s="24" t="s">
        <v>117</v>
      </c>
      <c r="BR43" s="25" t="n">
        <f aca="false">COUNTIF(BC4:BC137,BQ43)</f>
        <v>5</v>
      </c>
      <c r="BS43" s="50"/>
      <c r="BT43" s="34" t="s">
        <v>38</v>
      </c>
      <c r="BU43" s="25" t="n">
        <f aca="false">COUNTIFS(BD4:BD137,BT37,BE4:BE137,BT43)</f>
        <v>2</v>
      </c>
      <c r="BV43" s="50"/>
      <c r="BW43" s="34" t="s">
        <v>74</v>
      </c>
      <c r="BX43" s="34" t="n">
        <f aca="false">COUNTIFS(BF4:BF137,BW37,BG4:BG137,BW43)</f>
        <v>1</v>
      </c>
      <c r="BY43" s="50"/>
      <c r="BZ43" s="13"/>
      <c r="CA43" s="13"/>
    </row>
    <row r="44" customFormat="false" ht="12.8" hidden="false" customHeight="false" outlineLevel="0" collapsed="false">
      <c r="A44" s="21" t="n">
        <v>41</v>
      </c>
      <c r="B44" s="28" t="n">
        <v>0</v>
      </c>
      <c r="C44" s="21" t="n">
        <v>1</v>
      </c>
      <c r="D44" s="21" t="n">
        <v>1</v>
      </c>
      <c r="E44" s="27" t="s">
        <v>55</v>
      </c>
      <c r="F44" s="20" t="s">
        <v>55</v>
      </c>
      <c r="G44" s="28" t="n">
        <v>-1</v>
      </c>
      <c r="H44" s="21" t="n">
        <v>1</v>
      </c>
      <c r="I44" s="21" t="n">
        <v>0.75</v>
      </c>
      <c r="J44" s="27" t="s">
        <v>65</v>
      </c>
      <c r="K44" s="20" t="s">
        <v>55</v>
      </c>
      <c r="L44" s="28" t="n">
        <v>0</v>
      </c>
      <c r="M44" s="21" t="n">
        <v>0.75</v>
      </c>
      <c r="N44" s="21" t="n">
        <v>0.75</v>
      </c>
      <c r="O44" s="27" t="s">
        <v>55</v>
      </c>
      <c r="P44" s="20" t="s">
        <v>55</v>
      </c>
      <c r="Q44" s="27" t="s">
        <v>54</v>
      </c>
      <c r="R44" s="21" t="str">
        <f aca="false">IF(AND(D44&lt;I44,D44&lt;N44),"I",IF(AND(I44&lt;D44,I44&lt;N44),"II",IF(AND(N44&lt;D44,N44&lt;I44),"III",IF(AND(D44=I44,D44 =N44),"All",IF(D44=I44,"I and II",IF(D44= N44,"I and III","II and III"))))))</f>
        <v>II and III</v>
      </c>
      <c r="S44" s="29" t="str">
        <f aca="false">IF(AND(C44&gt;H44,C44&gt;M44),"I",IF(AND(H44&gt;C44,H44&gt;M44),"II",IF(AND(M44&gt;C44,M44&gt;H44),"III",IF(AND(C44=H44,C44 =M44),"All",IF(C44=H44,"I and II",IF(C44= M44,"I and III","II and III"))))))</f>
        <v>I and II</v>
      </c>
      <c r="T44" s="30" t="s">
        <v>114</v>
      </c>
      <c r="U44" s="27" t="s">
        <v>57</v>
      </c>
      <c r="V44" s="30" t="s">
        <v>57</v>
      </c>
      <c r="W44" s="38" t="s">
        <v>155</v>
      </c>
      <c r="X44" s="32" t="n">
        <v>1</v>
      </c>
      <c r="Y44" s="28" t="n">
        <v>0.5</v>
      </c>
      <c r="Z44" s="28" t="n">
        <v>0.25</v>
      </c>
      <c r="AA44" s="30" t="s">
        <v>55</v>
      </c>
      <c r="AB44" s="27" t="s">
        <v>65</v>
      </c>
      <c r="AC44" s="53" t="n">
        <v>1</v>
      </c>
      <c r="AD44" s="28" t="n">
        <v>0.75</v>
      </c>
      <c r="AE44" s="28" t="n">
        <v>0.5</v>
      </c>
      <c r="AF44" s="30" t="s">
        <v>55</v>
      </c>
      <c r="AG44" s="27" t="s">
        <v>65</v>
      </c>
      <c r="AH44" s="32" t="n">
        <v>-1</v>
      </c>
      <c r="AI44" s="28" t="n">
        <v>0.75</v>
      </c>
      <c r="AJ44" s="28" t="n">
        <v>0.5</v>
      </c>
      <c r="AK44" s="30" t="s">
        <v>65</v>
      </c>
      <c r="AL44" s="27" t="s">
        <v>55</v>
      </c>
      <c r="AM44" s="52" t="s">
        <v>68</v>
      </c>
      <c r="AN44" s="20" t="str">
        <f aca="false">IF(AND(Z44&lt;AE44,Z44&lt;AJ44),"I",IF(AND(AE44&lt;Z44,AE44&lt;AJ44),"II",IF(AND(AJ44&lt;Z44,AJ44&lt;AE44),"III",IF(AND(Z44=AE44,Z44 =AJ44),"All",IF(Z44=AE44,"I and II",IF(Z44= AJ44,"I and III","II and III"))))))</f>
        <v>I</v>
      </c>
      <c r="AO44" s="21" t="str">
        <f aca="false">IF(AND(Y44&gt;AD44,Y44&gt;AI44),"I",IF(AND(AD44&gt;Y44,AD44&gt;AI44),"II",IF(AND(AI44&gt;Y44,AI44&gt;AD44),"III",IF(AND(Y44=AD44,Y44 =AI44),"All",IF(Y44=AD44,"I and II",IF(Y44= AI44,"I and III","II and III"))))))</f>
        <v>II and III</v>
      </c>
      <c r="AP44" s="27" t="s">
        <v>71</v>
      </c>
      <c r="AQ44" s="20" t="s">
        <v>57</v>
      </c>
      <c r="AR44" s="27" t="s">
        <v>57</v>
      </c>
      <c r="AS44" s="21" t="s">
        <v>57</v>
      </c>
      <c r="AT44" s="27" t="s">
        <v>65</v>
      </c>
      <c r="AU44" s="21" t="n">
        <v>0.5</v>
      </c>
      <c r="AV44" s="27" t="s">
        <v>57</v>
      </c>
      <c r="AW44" s="20" t="s">
        <v>86</v>
      </c>
      <c r="AX44" s="27" t="s">
        <v>61</v>
      </c>
      <c r="AY44" s="21" t="s">
        <v>61</v>
      </c>
      <c r="AZ44" s="27"/>
      <c r="BA44" s="21"/>
      <c r="BB44" s="21" t="s">
        <v>156</v>
      </c>
      <c r="BC44" s="27" t="s">
        <v>120</v>
      </c>
      <c r="BD44" s="20" t="s">
        <v>55</v>
      </c>
      <c r="BE44" s="27" t="s">
        <v>57</v>
      </c>
      <c r="BF44" s="20" t="s">
        <v>65</v>
      </c>
      <c r="BG44" s="27" t="s">
        <v>57</v>
      </c>
      <c r="BH44" s="40" t="s">
        <v>70</v>
      </c>
      <c r="BI44" s="21" t="n">
        <f aca="false">SUM(COUNTIF(T4:T137,BH44),COUNTIF(U4:U137,BH44),COUNTIF(V4:V137,BH44))</f>
        <v>26</v>
      </c>
      <c r="BJ44" s="14"/>
      <c r="BK44" s="24" t="s">
        <v>114</v>
      </c>
      <c r="BL44" s="25" t="n">
        <f aca="false">SUM(COUNTIF(AP4:AP137,BK44),COUNTIF(AQ4:AQ137,BK44),COUNTIF(AR4:AR137,BK44))</f>
        <v>7</v>
      </c>
      <c r="BM44" s="50"/>
      <c r="BN44" s="24" t="s">
        <v>157</v>
      </c>
      <c r="BO44" s="34" t="n">
        <f aca="false">COUNTIFS(AT4:AT137,BN37,AV4:AV137,BN44)</f>
        <v>8</v>
      </c>
      <c r="BP44" s="13"/>
      <c r="BQ44" s="24" t="s">
        <v>158</v>
      </c>
      <c r="BR44" s="25" t="n">
        <f aca="false">COUNTIF(BC4:BC137,BQ44)</f>
        <v>0</v>
      </c>
      <c r="BS44" s="50"/>
      <c r="BT44" s="34" t="s">
        <v>39</v>
      </c>
      <c r="BU44" s="25" t="n">
        <f aca="false">COUNTIFS(BD4:BD137,BT37,BE4:BE137,BT44)</f>
        <v>5</v>
      </c>
      <c r="BV44" s="50"/>
      <c r="BW44" s="34" t="s">
        <v>89</v>
      </c>
      <c r="BX44" s="25" t="n">
        <f aca="false">COUNTIFS(BF4:BF137,BW37,BG4:BG137,BW44)</f>
        <v>19</v>
      </c>
      <c r="BY44" s="50"/>
      <c r="BZ44" s="13"/>
      <c r="CA44" s="13"/>
    </row>
    <row r="45" customFormat="false" ht="12.8" hidden="false" customHeight="false" outlineLevel="0" collapsed="false">
      <c r="A45" s="21" t="n">
        <v>42</v>
      </c>
      <c r="B45" s="28" t="n">
        <v>0</v>
      </c>
      <c r="C45" s="21" t="n">
        <v>1</v>
      </c>
      <c r="D45" s="21" t="n">
        <v>1</v>
      </c>
      <c r="E45" s="27" t="s">
        <v>55</v>
      </c>
      <c r="F45" s="20" t="s">
        <v>55</v>
      </c>
      <c r="G45" s="28" t="n">
        <v>0</v>
      </c>
      <c r="H45" s="21" t="n">
        <v>1</v>
      </c>
      <c r="I45" s="21" t="n">
        <v>1</v>
      </c>
      <c r="J45" s="27" t="s">
        <v>55</v>
      </c>
      <c r="K45" s="20" t="s">
        <v>55</v>
      </c>
      <c r="L45" s="28" t="n">
        <v>0</v>
      </c>
      <c r="M45" s="21" t="n">
        <v>1</v>
      </c>
      <c r="N45" s="21" t="n">
        <v>1</v>
      </c>
      <c r="O45" s="27" t="s">
        <v>55</v>
      </c>
      <c r="P45" s="20" t="s">
        <v>55</v>
      </c>
      <c r="Q45" s="27" t="s">
        <v>54</v>
      </c>
      <c r="R45" s="21" t="str">
        <f aca="false">IF(AND(D45&lt;I45,D45&lt;N45),"I",IF(AND(I45&lt;D45,I45&lt;N45),"II",IF(AND(N45&lt;D45,N45&lt;I45),"III",IF(AND(D45=I45,D45 =N45),"All",IF(D45=I45,"I and II",IF(D45= N45,"I and III","II and III"))))))</f>
        <v>All</v>
      </c>
      <c r="S45" s="29" t="str">
        <f aca="false">IF(AND(C45&gt;H45,C45&gt;M45),"I",IF(AND(H45&gt;C45,H45&gt;M45),"II",IF(AND(M45&gt;C45,M45&gt;H45),"III",IF(AND(C45=H45,C45 =M45),"All",IF(C45=H45,"I and II",IF(C45= M45,"I and III","II and III"))))))</f>
        <v>All</v>
      </c>
      <c r="T45" s="30" t="s">
        <v>90</v>
      </c>
      <c r="U45" s="27" t="s">
        <v>114</v>
      </c>
      <c r="V45" s="30" t="s">
        <v>57</v>
      </c>
      <c r="W45" s="38" t="s">
        <v>159</v>
      </c>
      <c r="X45" s="32"/>
      <c r="Y45" s="28"/>
      <c r="Z45" s="28"/>
      <c r="AA45" s="30"/>
      <c r="AB45" s="27"/>
      <c r="AC45" s="32"/>
      <c r="AD45" s="28"/>
      <c r="AE45" s="28"/>
      <c r="AF45" s="30"/>
      <c r="AG45" s="27"/>
      <c r="AH45" s="32"/>
      <c r="AI45" s="28"/>
      <c r="AJ45" s="28"/>
      <c r="AK45" s="30"/>
      <c r="AL45" s="27"/>
      <c r="AM45" s="52" t="s">
        <v>69</v>
      </c>
      <c r="AN45" s="20" t="str">
        <f aca="false">IF(AND(Z45&lt;AE45,Z45&lt;AJ45),"I",IF(AND(AE45&lt;Z45,AE45&lt;AJ45),"II",IF(AND(AJ45&lt;Z45,AJ45&lt;AE45),"III",IF(AND(Z45=AE45,Z45 =AJ45),"All",IF(Z45=AE45,"I and II",IF(Z45= AJ45,"I and III","II and III"))))))</f>
        <v>All</v>
      </c>
      <c r="AO45" s="21" t="str">
        <f aca="false">IF(AND(Y45&gt;AD45,Y45&gt;AI45),"I",IF(AND(AD45&gt;Y45,AD45&gt;AI45),"II",IF(AND(AI45&gt;Y45,AI45&gt;AD45),"III",IF(AND(Y45=AD45,Y45 =AI45),"All",IF(Y45=AD45,"I and II",IF(Y45= AI45,"I and III","II and III"))))))</f>
        <v>All</v>
      </c>
      <c r="AP45" s="27" t="s">
        <v>57</v>
      </c>
      <c r="AQ45" s="20" t="s">
        <v>57</v>
      </c>
      <c r="AR45" s="27" t="s">
        <v>57</v>
      </c>
      <c r="AS45" s="21" t="s">
        <v>57</v>
      </c>
      <c r="AT45" s="27" t="s">
        <v>65</v>
      </c>
      <c r="AU45" s="21" t="n">
        <v>0.25</v>
      </c>
      <c r="AV45" s="27" t="s">
        <v>82</v>
      </c>
      <c r="AW45" s="20" t="s">
        <v>57</v>
      </c>
      <c r="AX45" s="27" t="s">
        <v>61</v>
      </c>
      <c r="AY45" s="21" t="s">
        <v>61</v>
      </c>
      <c r="AZ45" s="27"/>
      <c r="BA45" s="21"/>
      <c r="BB45" s="21" t="s">
        <v>57</v>
      </c>
      <c r="BC45" s="27" t="s">
        <v>117</v>
      </c>
      <c r="BD45" s="20" t="s">
        <v>55</v>
      </c>
      <c r="BE45" s="27" t="s">
        <v>57</v>
      </c>
      <c r="BF45" s="20" t="s">
        <v>65</v>
      </c>
      <c r="BG45" s="27" t="s">
        <v>79</v>
      </c>
      <c r="BH45" s="40" t="s">
        <v>114</v>
      </c>
      <c r="BI45" s="21" t="n">
        <f aca="false">SUM(COUNTIF(T4:T137,BH45),COUNTIF(U4:U137,BH45),COUNTIF(V4:V137,BH45))</f>
        <v>8</v>
      </c>
      <c r="BJ45" s="14"/>
      <c r="BK45" s="24" t="s">
        <v>106</v>
      </c>
      <c r="BL45" s="25" t="n">
        <f aca="false">SUM(COUNTIF(AP4:AP137,BK45),COUNTIF(AQ4:AQ137,BK45),COUNTIF(AR4:AR137,BK45))</f>
        <v>5</v>
      </c>
      <c r="BM45" s="50"/>
      <c r="BN45" s="24" t="s">
        <v>126</v>
      </c>
      <c r="BO45" s="25" t="n">
        <f aca="false">COUNTIFS(AT4:AT137,BN37,AV4:AV137,BN45)</f>
        <v>8</v>
      </c>
      <c r="BP45" s="13"/>
      <c r="BQ45" s="24" t="s">
        <v>160</v>
      </c>
      <c r="BR45" s="25" t="n">
        <f aca="false">COUNTIF(BC4:BC137,BQ45)</f>
        <v>1</v>
      </c>
      <c r="BS45" s="50"/>
      <c r="BT45" s="34" t="s">
        <v>144</v>
      </c>
      <c r="BU45" s="25" t="n">
        <f aca="false">COUNTIFS(BD4:BD137,BT37,BE4:BE137,BT45)</f>
        <v>2</v>
      </c>
      <c r="BV45" s="13"/>
      <c r="BW45" s="34" t="s">
        <v>105</v>
      </c>
      <c r="BX45" s="25" t="n">
        <f aca="false">COUNTIFS(BF4:BF137,BW37,BG4:BG137,BW45)</f>
        <v>6</v>
      </c>
      <c r="BY45" s="13"/>
      <c r="BZ45" s="13"/>
      <c r="CA45" s="13"/>
    </row>
    <row r="46" customFormat="false" ht="12.8" hidden="false" customHeight="false" outlineLevel="0" collapsed="false">
      <c r="A46" s="21" t="n">
        <v>43</v>
      </c>
      <c r="B46" s="28" t="n">
        <v>1</v>
      </c>
      <c r="C46" s="21" t="n">
        <v>0</v>
      </c>
      <c r="D46" s="21" t="n">
        <v>1</v>
      </c>
      <c r="E46" s="27" t="s">
        <v>55</v>
      </c>
      <c r="F46" s="20" t="s">
        <v>65</v>
      </c>
      <c r="G46" s="28" t="n">
        <v>-1</v>
      </c>
      <c r="H46" s="21" t="n">
        <v>1</v>
      </c>
      <c r="I46" s="21" t="n">
        <v>0.25</v>
      </c>
      <c r="J46" s="27" t="s">
        <v>65</v>
      </c>
      <c r="K46" s="20" t="s">
        <v>55</v>
      </c>
      <c r="L46" s="28" t="n">
        <v>1</v>
      </c>
      <c r="M46" s="21" t="n">
        <v>0.5</v>
      </c>
      <c r="N46" s="21" t="n">
        <v>0.25</v>
      </c>
      <c r="O46" s="27" t="s">
        <v>55</v>
      </c>
      <c r="P46" s="20" t="s">
        <v>65</v>
      </c>
      <c r="Q46" s="27" t="s">
        <v>63</v>
      </c>
      <c r="R46" s="21" t="str">
        <f aca="false">IF(AND(D46&lt;I46,D46&lt;N46),"I",IF(AND(I46&lt;D46,I46&lt;N46),"II",IF(AND(N46&lt;D46,N46&lt;I46),"III",IF(AND(D46=I46,D46 =N46),"All",IF(D46=I46,"I and II",IF(D46= N46,"I and III","II and III"))))))</f>
        <v>II and III</v>
      </c>
      <c r="S46" s="29" t="str">
        <f aca="false">IF(AND(C46&gt;H46,C46&gt;M46),"I",IF(AND(H46&gt;C46,H46&gt;M46),"II",IF(AND(M46&gt;C46,M46&gt;H46),"III",IF(AND(C46=H46,C46 =M46),"All",IF(C46=H46,"I and II",IF(C46= M46,"I and III","II and III"))))))</f>
        <v>II</v>
      </c>
      <c r="T46" s="30" t="s">
        <v>90</v>
      </c>
      <c r="U46" s="27" t="s">
        <v>57</v>
      </c>
      <c r="V46" s="30" t="s">
        <v>57</v>
      </c>
      <c r="W46" s="38" t="s">
        <v>161</v>
      </c>
      <c r="X46" s="32" t="n">
        <v>1</v>
      </c>
      <c r="Y46" s="28" t="n">
        <v>0.5</v>
      </c>
      <c r="Z46" s="28" t="n">
        <v>0</v>
      </c>
      <c r="AA46" s="30" t="s">
        <v>65</v>
      </c>
      <c r="AB46" s="27" t="s">
        <v>65</v>
      </c>
      <c r="AC46" s="32" t="n">
        <v>0</v>
      </c>
      <c r="AD46" s="28" t="n">
        <v>0.25</v>
      </c>
      <c r="AE46" s="28" t="n">
        <v>0</v>
      </c>
      <c r="AF46" s="30" t="s">
        <v>65</v>
      </c>
      <c r="AG46" s="27" t="s">
        <v>65</v>
      </c>
      <c r="AH46" s="32" t="n">
        <v>1</v>
      </c>
      <c r="AI46" s="28" t="n">
        <v>0.75</v>
      </c>
      <c r="AJ46" s="28" t="n">
        <v>0.25</v>
      </c>
      <c r="AK46" s="30" t="s">
        <v>55</v>
      </c>
      <c r="AL46" s="27" t="s">
        <v>65</v>
      </c>
      <c r="AM46" s="20" t="s">
        <v>63</v>
      </c>
      <c r="AN46" s="20" t="str">
        <f aca="false">IF(AND(Z46&lt;AE46,Z46&lt;AJ46),"I",IF(AND(AE46&lt;Z46,AE46&lt;AJ46),"II",IF(AND(AJ46&lt;Z46,AJ46&lt;AE46),"III",IF(AND(Z46=AE46,Z46 =AJ46),"All",IF(Z46=AE46,"I and II",IF(Z46= AJ46,"I and III","II and III"))))))</f>
        <v>I and II</v>
      </c>
      <c r="AO46" s="21" t="str">
        <f aca="false">IF(AND(Y46&gt;AD46,Y46&gt;AI46),"I",IF(AND(AD46&gt;Y46,AD46&gt;AI46),"II",IF(AND(AI46&gt;Y46,AI46&gt;AD46),"III",IF(AND(Y46=AD46,Y46 =AI46),"All",IF(Y46=AD46,"I and II",IF(Y46= AI46,"I and III","II and III"))))))</f>
        <v>III</v>
      </c>
      <c r="AP46" s="27" t="s">
        <v>90</v>
      </c>
      <c r="AQ46" s="20" t="s">
        <v>57</v>
      </c>
      <c r="AR46" s="27" t="s">
        <v>57</v>
      </c>
      <c r="AS46" s="21" t="s">
        <v>161</v>
      </c>
      <c r="AT46" s="27" t="s">
        <v>65</v>
      </c>
      <c r="AU46" s="21" t="n">
        <v>0.25</v>
      </c>
      <c r="AV46" s="27" t="s">
        <v>82</v>
      </c>
      <c r="AW46" s="20" t="s">
        <v>57</v>
      </c>
      <c r="AX46" s="27" t="s">
        <v>61</v>
      </c>
      <c r="AY46" s="21" t="s">
        <v>61</v>
      </c>
      <c r="AZ46" s="27" t="s">
        <v>61</v>
      </c>
      <c r="BA46" s="21"/>
      <c r="BB46" s="21" t="s">
        <v>39</v>
      </c>
      <c r="BC46" s="27" t="s">
        <v>120</v>
      </c>
      <c r="BD46" s="20" t="s">
        <v>65</v>
      </c>
      <c r="BE46" s="27" t="s">
        <v>39</v>
      </c>
      <c r="BF46" s="20" t="s">
        <v>55</v>
      </c>
      <c r="BG46" s="27" t="s">
        <v>57</v>
      </c>
      <c r="BH46" s="40" t="s">
        <v>106</v>
      </c>
      <c r="BI46" s="21" t="n">
        <f aca="false">SUM(COUNTIF(T4:T137,BH46),COUNTIF(U4:U137,BH46),COUNTIF(V4:V137,BH46))</f>
        <v>3</v>
      </c>
      <c r="BJ46" s="14"/>
      <c r="BK46" s="24" t="s">
        <v>93</v>
      </c>
      <c r="BL46" s="25" t="n">
        <f aca="false">SUM(COUNTIF(AP4:AP137,BK46),COUNTIF(AQ4:AQ137,BK46),COUNTIF(AR4:AR137,BK46))</f>
        <v>7</v>
      </c>
      <c r="BM46" s="50"/>
      <c r="BN46" s="24" t="s">
        <v>162</v>
      </c>
      <c r="BO46" s="34" t="n">
        <f aca="false">COUNTIFS(AT4:AT137,BN37,AV4:AV137,BN46)</f>
        <v>1</v>
      </c>
      <c r="BP46" s="13"/>
      <c r="BQ46" s="24" t="s">
        <v>103</v>
      </c>
      <c r="BR46" s="25" t="n">
        <f aca="false">COUNTIF(BC4:BC137,BQ46)</f>
        <v>6</v>
      </c>
      <c r="BS46" s="50"/>
      <c r="BT46" s="34" t="s">
        <v>110</v>
      </c>
      <c r="BU46" s="25" t="n">
        <f aca="false">COUNTIFS(BD4:BD137,BT37,BE4:BE137,BT46)</f>
        <v>2</v>
      </c>
      <c r="BV46" s="13"/>
      <c r="BW46" s="34" t="s">
        <v>88</v>
      </c>
      <c r="BX46" s="25" t="n">
        <f aca="false">COUNTIFS(BF4:BF137,BW37,BG4:BG137,BW46)</f>
        <v>7</v>
      </c>
      <c r="BY46" s="13"/>
      <c r="BZ46" s="13"/>
      <c r="CA46" s="13"/>
    </row>
    <row r="47" customFormat="false" ht="12.8" hidden="false" customHeight="false" outlineLevel="0" collapsed="false">
      <c r="A47" s="21" t="n">
        <v>44</v>
      </c>
      <c r="B47" s="28" t="n">
        <v>0</v>
      </c>
      <c r="C47" s="21" t="n">
        <v>1</v>
      </c>
      <c r="D47" s="21" t="n">
        <v>1</v>
      </c>
      <c r="E47" s="27" t="s">
        <v>55</v>
      </c>
      <c r="F47" s="20" t="s">
        <v>55</v>
      </c>
      <c r="G47" s="28" t="n">
        <v>0</v>
      </c>
      <c r="H47" s="21" t="n">
        <v>0.75</v>
      </c>
      <c r="I47" s="21" t="n">
        <v>0.75</v>
      </c>
      <c r="J47" s="27" t="s">
        <v>65</v>
      </c>
      <c r="K47" s="20" t="s">
        <v>55</v>
      </c>
      <c r="L47" s="28" t="n">
        <v>0</v>
      </c>
      <c r="M47" s="21" t="n">
        <v>0.25</v>
      </c>
      <c r="N47" s="21" t="n">
        <v>0.25</v>
      </c>
      <c r="O47" s="27" t="s">
        <v>65</v>
      </c>
      <c r="P47" s="20" t="s">
        <v>55</v>
      </c>
      <c r="Q47" s="27" t="s">
        <v>54</v>
      </c>
      <c r="R47" s="21" t="str">
        <f aca="false">IF(AND(D47&lt;I47,D47&lt;N47),"I",IF(AND(I47&lt;D47,I47&lt;N47),"II",IF(AND(N47&lt;D47,N47&lt;I47),"III",IF(AND(D47=I47,D47 =N47),"All",IF(D47=I47,"I and II",IF(D47= N47,"I and III","II and III"))))))</f>
        <v>III</v>
      </c>
      <c r="S47" s="29" t="str">
        <f aca="false">IF(AND(C47&gt;H47,C47&gt;M47),"I",IF(AND(H47&gt;C47,H47&gt;M47),"II",IF(AND(M47&gt;C47,M47&gt;H47),"III",IF(AND(C47=H47,C47 =M47),"All",IF(C47=H47,"I and II",IF(C47= M47,"I and III","II and III"))))))</f>
        <v>I</v>
      </c>
      <c r="T47" s="30" t="s">
        <v>57</v>
      </c>
      <c r="U47" s="27" t="s">
        <v>57</v>
      </c>
      <c r="V47" s="30" t="s">
        <v>57</v>
      </c>
      <c r="W47" s="38" t="s">
        <v>163</v>
      </c>
      <c r="X47" s="32" t="n">
        <v>0</v>
      </c>
      <c r="Y47" s="28" t="n">
        <v>1</v>
      </c>
      <c r="Z47" s="28" t="n">
        <v>1</v>
      </c>
      <c r="AA47" s="30" t="s">
        <v>55</v>
      </c>
      <c r="AB47" s="27" t="s">
        <v>55</v>
      </c>
      <c r="AC47" s="32" t="n">
        <v>0</v>
      </c>
      <c r="AD47" s="28" t="n">
        <v>0.75</v>
      </c>
      <c r="AE47" s="28" t="n">
        <v>0.75</v>
      </c>
      <c r="AF47" s="30" t="s">
        <v>65</v>
      </c>
      <c r="AG47" s="27" t="s">
        <v>55</v>
      </c>
      <c r="AH47" s="32" t="n">
        <v>0</v>
      </c>
      <c r="AI47" s="28" t="n">
        <v>0.25</v>
      </c>
      <c r="AJ47" s="28" t="n">
        <v>0.25</v>
      </c>
      <c r="AK47" s="30" t="s">
        <v>65</v>
      </c>
      <c r="AL47" s="27" t="s">
        <v>55</v>
      </c>
      <c r="AM47" s="20" t="s">
        <v>54</v>
      </c>
      <c r="AN47" s="20" t="str">
        <f aca="false">IF(AND(Z47&lt;AE47,Z47&lt;AJ47),"I",IF(AND(AE47&lt;Z47,AE47&lt;AJ47),"II",IF(AND(AJ47&lt;Z47,AJ47&lt;AE47),"III",IF(AND(Z47=AE47,Z47 =AJ47),"All",IF(Z47=AE47,"I and II",IF(Z47= AJ47,"I and III","II and III"))))))</f>
        <v>III</v>
      </c>
      <c r="AO47" s="21" t="str">
        <f aca="false">IF(AND(Y47&gt;AD47,Y47&gt;AI47),"I",IF(AND(AD47&gt;Y47,AD47&gt;AI47),"II",IF(AND(AI47&gt;Y47,AI47&gt;AD47),"III",IF(AND(Y47=AD47,Y47 =AI47),"All",IF(Y47=AD47,"I and II",IF(Y47= AI47,"I and III","II and III"))))))</f>
        <v>I</v>
      </c>
      <c r="AP47" s="27" t="s">
        <v>57</v>
      </c>
      <c r="AQ47" s="20" t="s">
        <v>57</v>
      </c>
      <c r="AR47" s="27" t="s">
        <v>57</v>
      </c>
      <c r="AS47" s="21" t="s">
        <v>164</v>
      </c>
      <c r="AT47" s="27" t="s">
        <v>65</v>
      </c>
      <c r="AU47" s="21" t="n">
        <v>0.5</v>
      </c>
      <c r="AV47" s="27" t="s">
        <v>82</v>
      </c>
      <c r="AW47" s="20" t="s">
        <v>86</v>
      </c>
      <c r="AX47" s="27" t="s">
        <v>61</v>
      </c>
      <c r="AY47" s="21" t="s">
        <v>61</v>
      </c>
      <c r="AZ47" s="27"/>
      <c r="BA47" s="21"/>
      <c r="BB47" s="21" t="s">
        <v>57</v>
      </c>
      <c r="BC47" s="27" t="s">
        <v>120</v>
      </c>
      <c r="BD47" s="20" t="s">
        <v>55</v>
      </c>
      <c r="BE47" s="27" t="s">
        <v>57</v>
      </c>
      <c r="BF47" s="20" t="s">
        <v>65</v>
      </c>
      <c r="BG47" s="27" t="s">
        <v>105</v>
      </c>
      <c r="BH47" s="40" t="s">
        <v>140</v>
      </c>
      <c r="BI47" s="21" t="n">
        <f aca="false">SUM(COUNTIF(T4:T137,BH47),COUNTIF(U4:U137,BH47),COUNTIF(V4:V137,BH47))</f>
        <v>5</v>
      </c>
      <c r="BJ47" s="14"/>
      <c r="BK47" s="24" t="s">
        <v>71</v>
      </c>
      <c r="BL47" s="25" t="n">
        <f aca="false">SUM(COUNTIF(AP4:AP137,BK47),COUNTIF(AQ4:AQ137,BK47),COUNTIF(AR4:AR137,BK47))</f>
        <v>3</v>
      </c>
      <c r="BM47" s="50"/>
      <c r="BN47" s="24" t="s">
        <v>107</v>
      </c>
      <c r="BO47" s="25" t="n">
        <f aca="false">COUNTIFS(AT4:AT137,BN37,AV4:AV137,BN47)</f>
        <v>10</v>
      </c>
      <c r="BP47" s="13"/>
      <c r="BQ47" s="24" t="s">
        <v>165</v>
      </c>
      <c r="BR47" s="25" t="n">
        <f aca="false">COUNTIF(BC4:BC137,BQ47)</f>
        <v>3</v>
      </c>
      <c r="BS47" s="50"/>
      <c r="BT47" s="34" t="s">
        <v>166</v>
      </c>
      <c r="BU47" s="25" t="n">
        <f aca="false">COUNTIFS(BD4:BD137,BT37,BE4:BE137,BT47)</f>
        <v>3</v>
      </c>
      <c r="BV47" s="13"/>
      <c r="BW47" s="34" t="s">
        <v>79</v>
      </c>
      <c r="BX47" s="25" t="n">
        <f aca="false">COUNTIFS(BF4:BF137,BW37,BG4:BG137,BW47)</f>
        <v>25</v>
      </c>
      <c r="BY47" s="13"/>
      <c r="BZ47" s="13"/>
      <c r="CA47" s="13"/>
    </row>
    <row r="48" customFormat="false" ht="12.8" hidden="false" customHeight="false" outlineLevel="0" collapsed="false">
      <c r="A48" s="21" t="n">
        <v>45</v>
      </c>
      <c r="B48" s="28" t="n">
        <v>0</v>
      </c>
      <c r="C48" s="21" t="n">
        <v>1</v>
      </c>
      <c r="D48" s="21" t="n">
        <v>1</v>
      </c>
      <c r="E48" s="27" t="s">
        <v>55</v>
      </c>
      <c r="F48" s="20" t="s">
        <v>55</v>
      </c>
      <c r="G48" s="28" t="n">
        <v>0</v>
      </c>
      <c r="H48" s="21" t="n">
        <v>0.75</v>
      </c>
      <c r="I48" s="21" t="n">
        <v>0.75</v>
      </c>
      <c r="J48" s="27" t="s">
        <v>65</v>
      </c>
      <c r="K48" s="20" t="s">
        <v>55</v>
      </c>
      <c r="L48" s="28" t="n">
        <v>0</v>
      </c>
      <c r="M48" s="21" t="n">
        <v>0.5</v>
      </c>
      <c r="N48" s="21" t="n">
        <v>0.5</v>
      </c>
      <c r="O48" s="27" t="s">
        <v>65</v>
      </c>
      <c r="P48" s="20" t="s">
        <v>55</v>
      </c>
      <c r="Q48" s="27" t="s">
        <v>54</v>
      </c>
      <c r="R48" s="21" t="str">
        <f aca="false">IF(AND(D48&lt;I48,D48&lt;N48),"I",IF(AND(I48&lt;D48,I48&lt;N48),"II",IF(AND(N48&lt;D48,N48&lt;I48),"III",IF(AND(D48=I48,D48 =N48),"All",IF(D48=I48,"I and II",IF(D48= N48,"I and III","II and III"))))))</f>
        <v>III</v>
      </c>
      <c r="S48" s="29" t="str">
        <f aca="false">IF(AND(C48&gt;H48,C48&gt;M48),"I",IF(AND(H48&gt;C48,H48&gt;M48),"II",IF(AND(M48&gt;C48,M48&gt;H48),"III",IF(AND(C48=H48,C48 =M48),"All",IF(C48=H48,"I and II",IF(C48= M48,"I and III","II and III"))))))</f>
        <v>I</v>
      </c>
      <c r="T48" s="30" t="s">
        <v>70</v>
      </c>
      <c r="U48" s="27" t="s">
        <v>90</v>
      </c>
      <c r="V48" s="30" t="s">
        <v>57</v>
      </c>
      <c r="W48" s="38" t="s">
        <v>57</v>
      </c>
      <c r="X48" s="32" t="n">
        <v>0</v>
      </c>
      <c r="Y48" s="28" t="n">
        <v>0.75</v>
      </c>
      <c r="Z48" s="28" t="n">
        <v>0.75</v>
      </c>
      <c r="AA48" s="30" t="s">
        <v>55</v>
      </c>
      <c r="AB48" s="27" t="s">
        <v>55</v>
      </c>
      <c r="AC48" s="32" t="n">
        <v>0</v>
      </c>
      <c r="AD48" s="28" t="n">
        <v>1</v>
      </c>
      <c r="AE48" s="28" t="n">
        <v>0.75</v>
      </c>
      <c r="AF48" s="30" t="s">
        <v>65</v>
      </c>
      <c r="AG48" s="27" t="s">
        <v>65</v>
      </c>
      <c r="AH48" s="32" t="n">
        <v>-1</v>
      </c>
      <c r="AI48" s="28" t="n">
        <v>0.75</v>
      </c>
      <c r="AJ48" s="28" t="n">
        <v>0</v>
      </c>
      <c r="AK48" s="30" t="s">
        <v>65</v>
      </c>
      <c r="AL48" s="27" t="s">
        <v>55</v>
      </c>
      <c r="AM48" s="20" t="s">
        <v>68</v>
      </c>
      <c r="AN48" s="20" t="str">
        <f aca="false">IF(AND(Z48&lt;AE48,Z48&lt;AJ48),"I",IF(AND(AE48&lt;Z48,AE48&lt;AJ48),"II",IF(AND(AJ48&lt;Z48,AJ48&lt;AE48),"III",IF(AND(Z48=AE48,Z48 =AJ48),"All",IF(Z48=AE48,"I and II",IF(Z48= AJ48,"I and III","II and III"))))))</f>
        <v>III</v>
      </c>
      <c r="AO48" s="21" t="str">
        <f aca="false">IF(AND(Y48&gt;AD48,Y48&gt;AI48),"I",IF(AND(AD48&gt;Y48,AD48&gt;AI48),"II",IF(AND(AI48&gt;Y48,AI48&gt;AD48),"III",IF(AND(Y48=AD48,Y48 =AI48),"All",IF(Y48=AD48,"I and II",IF(Y48= AI48,"I and III","II and III"))))))</f>
        <v>II</v>
      </c>
      <c r="AP48" s="27" t="s">
        <v>57</v>
      </c>
      <c r="AQ48" s="20" t="s">
        <v>57</v>
      </c>
      <c r="AR48" s="27" t="s">
        <v>57</v>
      </c>
      <c r="AS48" s="21" t="s">
        <v>57</v>
      </c>
      <c r="AT48" s="27" t="s">
        <v>65</v>
      </c>
      <c r="AU48" s="21" t="n">
        <v>0.25</v>
      </c>
      <c r="AV48" s="27" t="s">
        <v>112</v>
      </c>
      <c r="AW48" s="20" t="s">
        <v>57</v>
      </c>
      <c r="AX48" s="27" t="s">
        <v>61</v>
      </c>
      <c r="AY48" s="21" t="s">
        <v>61</v>
      </c>
      <c r="AZ48" s="27"/>
      <c r="BA48" s="21"/>
      <c r="BB48" s="21" t="s">
        <v>57</v>
      </c>
      <c r="BC48" s="27" t="s">
        <v>167</v>
      </c>
      <c r="BD48" s="20" t="s">
        <v>55</v>
      </c>
      <c r="BE48" s="27" t="s">
        <v>57</v>
      </c>
      <c r="BF48" s="20" t="s">
        <v>65</v>
      </c>
      <c r="BG48" s="27" t="s">
        <v>57</v>
      </c>
      <c r="BH48" s="40" t="s">
        <v>93</v>
      </c>
      <c r="BI48" s="21" t="n">
        <f aca="false">SUM(COUNTIF(T4:T137,BH48),COUNTIF(U4:U137,BH48),COUNTIF(V4:V137,BH48))</f>
        <v>2</v>
      </c>
      <c r="BJ48" s="14"/>
      <c r="BK48" s="24" t="s">
        <v>111</v>
      </c>
      <c r="BL48" s="25" t="n">
        <f aca="false">SUM(COUNTIF(AP4:AP137,BK48),COUNTIF(AQ4:AQ137,BK48),COUNTIF(AR4:AR137,BK48))</f>
        <v>8</v>
      </c>
      <c r="BM48" s="50"/>
      <c r="BN48" s="24" t="s">
        <v>112</v>
      </c>
      <c r="BO48" s="25" t="n">
        <f aca="false">COUNTIFS(AT4:AT137,BN37,AV4:AV137,BN48)</f>
        <v>10</v>
      </c>
      <c r="BP48" s="13"/>
      <c r="BQ48" s="24" t="s">
        <v>120</v>
      </c>
      <c r="BR48" s="25" t="n">
        <f aca="false">COUNTIF(BC4:BC137,BQ48)</f>
        <v>19</v>
      </c>
      <c r="BS48" s="50"/>
      <c r="BT48" s="34" t="s">
        <v>168</v>
      </c>
      <c r="BU48" s="25" t="n">
        <f aca="false">COUNTIFS(BD4:BD137,BT37,BE4:BE137,BT48)</f>
        <v>0</v>
      </c>
      <c r="BV48" s="13"/>
      <c r="BW48" s="37" t="s">
        <v>57</v>
      </c>
      <c r="BX48" s="37" t="n">
        <f aca="false">COUNTIFS(BF4:BF137,BW37,BG4:BG137,BW48)</f>
        <v>28</v>
      </c>
      <c r="BY48" s="13"/>
      <c r="BZ48" s="13"/>
      <c r="CA48" s="13"/>
    </row>
    <row r="49" customFormat="false" ht="12.8" hidden="false" customHeight="false" outlineLevel="0" collapsed="false">
      <c r="A49" s="21" t="n">
        <v>46</v>
      </c>
      <c r="B49" s="28" t="n">
        <v>0</v>
      </c>
      <c r="C49" s="21" t="n">
        <v>1</v>
      </c>
      <c r="D49" s="21" t="n">
        <v>1</v>
      </c>
      <c r="E49" s="27" t="s">
        <v>55</v>
      </c>
      <c r="F49" s="20" t="s">
        <v>55</v>
      </c>
      <c r="G49" s="28" t="n">
        <v>-1</v>
      </c>
      <c r="H49" s="21" t="n">
        <v>1</v>
      </c>
      <c r="I49" s="21" t="n">
        <v>0.5</v>
      </c>
      <c r="J49" s="27" t="s">
        <v>65</v>
      </c>
      <c r="K49" s="20" t="s">
        <v>55</v>
      </c>
      <c r="L49" s="28" t="n">
        <v>0</v>
      </c>
      <c r="M49" s="21" t="n">
        <v>0.5</v>
      </c>
      <c r="N49" s="21" t="n">
        <v>0.5</v>
      </c>
      <c r="O49" s="27" t="s">
        <v>55</v>
      </c>
      <c r="P49" s="20" t="s">
        <v>55</v>
      </c>
      <c r="Q49" s="27" t="s">
        <v>54</v>
      </c>
      <c r="R49" s="21" t="str">
        <f aca="false">IF(AND(D49&lt;I49,D49&lt;N49),"I",IF(AND(I49&lt;D49,I49&lt;N49),"II",IF(AND(N49&lt;D49,N49&lt;I49),"III",IF(AND(D49=I49,D49 =N49),"All",IF(D49=I49,"I and II",IF(D49= N49,"I and III","II and III"))))))</f>
        <v>II and III</v>
      </c>
      <c r="S49" s="29" t="str">
        <f aca="false">IF(AND(C49&gt;H49,C49&gt;M49),"I",IF(AND(H49&gt;C49,H49&gt;M49),"II",IF(AND(M49&gt;C49,M49&gt;H49),"III",IF(AND(C49=H49,C49 =M49),"All",IF(C49=H49,"I and II",IF(C49= M49,"I and III","II and III"))))))</f>
        <v>I and II</v>
      </c>
      <c r="T49" s="30" t="s">
        <v>57</v>
      </c>
      <c r="U49" s="27" t="s">
        <v>57</v>
      </c>
      <c r="V49" s="30" t="s">
        <v>57</v>
      </c>
      <c r="W49" s="38" t="s">
        <v>57</v>
      </c>
      <c r="X49" s="32" t="n">
        <v>0</v>
      </c>
      <c r="Y49" s="28" t="n">
        <v>1</v>
      </c>
      <c r="Z49" s="28" t="n">
        <v>1</v>
      </c>
      <c r="AA49" s="30" t="s">
        <v>55</v>
      </c>
      <c r="AB49" s="27" t="s">
        <v>55</v>
      </c>
      <c r="AC49" s="32" t="n">
        <v>-1</v>
      </c>
      <c r="AD49" s="28" t="n">
        <v>1</v>
      </c>
      <c r="AE49" s="28" t="n">
        <v>0.5</v>
      </c>
      <c r="AF49" s="30" t="s">
        <v>65</v>
      </c>
      <c r="AG49" s="27" t="s">
        <v>55</v>
      </c>
      <c r="AH49" s="32" t="n">
        <v>0</v>
      </c>
      <c r="AI49" s="28" t="n">
        <v>0.5</v>
      </c>
      <c r="AJ49" s="28" t="n">
        <v>0.5</v>
      </c>
      <c r="AK49" s="30" t="s">
        <v>55</v>
      </c>
      <c r="AL49" s="27" t="s">
        <v>55</v>
      </c>
      <c r="AM49" s="20" t="s">
        <v>54</v>
      </c>
      <c r="AN49" s="20" t="str">
        <f aca="false">IF(AND(Z49&lt;AE49,Z49&lt;AJ49),"I",IF(AND(AE49&lt;Z49,AE49&lt;AJ49),"II",IF(AND(AJ49&lt;Z49,AJ49&lt;AE49),"III",IF(AND(Z49=AE49,Z49 =AJ49),"All",IF(Z49=AE49,"I and II",IF(Z49= AJ49,"I and III","II and III"))))))</f>
        <v>II and III</v>
      </c>
      <c r="AO49" s="21" t="str">
        <f aca="false">IF(AND(Y49&gt;AD49,Y49&gt;AI49),"I",IF(AND(AD49&gt;Y49,AD49&gt;AI49),"II",IF(AND(AI49&gt;Y49,AI49&gt;AD49),"III",IF(AND(Y49=AD49,Y49 =AI49),"All",IF(Y49=AD49,"I and II",IF(Y49= AI49,"I and III","II and III"))))))</f>
        <v>I and II</v>
      </c>
      <c r="AP49" s="27" t="s">
        <v>57</v>
      </c>
      <c r="AQ49" s="20" t="s">
        <v>57</v>
      </c>
      <c r="AR49" s="27" t="s">
        <v>57</v>
      </c>
      <c r="AS49" s="21" t="s">
        <v>57</v>
      </c>
      <c r="AT49" s="27" t="s">
        <v>65</v>
      </c>
      <c r="AU49" s="21" t="n">
        <v>0.25</v>
      </c>
      <c r="AV49" s="27" t="s">
        <v>57</v>
      </c>
      <c r="AW49" s="20" t="s">
        <v>57</v>
      </c>
      <c r="AX49" s="27" t="s">
        <v>61</v>
      </c>
      <c r="AY49" s="21"/>
      <c r="AZ49" s="27" t="s">
        <v>61</v>
      </c>
      <c r="BA49" s="21" t="s">
        <v>61</v>
      </c>
      <c r="BB49" s="21" t="s">
        <v>57</v>
      </c>
      <c r="BC49" s="27" t="s">
        <v>120</v>
      </c>
      <c r="BD49" s="20" t="s">
        <v>55</v>
      </c>
      <c r="BE49" s="27" t="s">
        <v>57</v>
      </c>
      <c r="BF49" s="20" t="s">
        <v>65</v>
      </c>
      <c r="BG49" s="27" t="s">
        <v>57</v>
      </c>
      <c r="BH49" s="40" t="s">
        <v>111</v>
      </c>
      <c r="BI49" s="21" t="n">
        <f aca="false">SUM(COUNTIF(T4:T137,BH49),COUNTIF(U4:U137,BH49),COUNTIF(V4:V137,BH49))</f>
        <v>7</v>
      </c>
      <c r="BJ49" s="14"/>
      <c r="BK49" s="36" t="s">
        <v>57</v>
      </c>
      <c r="BL49" s="25" t="n">
        <f aca="false">SUM(COUNTIF(AP4:AP137,BK49),COUNTIF(AQ4:AQ137,BK49),COUNTIF(AR4:AR137,BK49))</f>
        <v>313</v>
      </c>
      <c r="BM49" s="50"/>
      <c r="BN49" s="24" t="s">
        <v>169</v>
      </c>
      <c r="BO49" s="34" t="n">
        <f aca="false">COUNTIFS(AT4:AT137,BN37,AV4:AV137,BN49)</f>
        <v>0</v>
      </c>
      <c r="BP49" s="13"/>
      <c r="BQ49" s="24" t="s">
        <v>170</v>
      </c>
      <c r="BR49" s="25" t="n">
        <f aca="false">COUNTIF(BC4:BC137,BQ49)</f>
        <v>5</v>
      </c>
      <c r="BS49" s="50"/>
      <c r="BT49" s="34" t="s">
        <v>171</v>
      </c>
      <c r="BU49" s="25" t="n">
        <f aca="false">COUNTIFS(BD4:BD137,BT37,BE4:BE137,BT49)</f>
        <v>4</v>
      </c>
      <c r="BV49" s="13"/>
      <c r="BW49" s="21" t="s">
        <v>75</v>
      </c>
      <c r="BX49" s="41" t="n">
        <f aca="false">SUM(BX42:BX48)</f>
        <v>93</v>
      </c>
      <c r="BY49" s="13"/>
      <c r="BZ49" s="13"/>
      <c r="CA49" s="13"/>
    </row>
    <row r="50" customFormat="false" ht="12.8" hidden="false" customHeight="false" outlineLevel="0" collapsed="false">
      <c r="A50" s="21" t="n">
        <v>47</v>
      </c>
      <c r="B50" s="28" t="n">
        <v>0</v>
      </c>
      <c r="C50" s="21" t="n">
        <v>1</v>
      </c>
      <c r="D50" s="21" t="n">
        <v>1</v>
      </c>
      <c r="E50" s="27" t="s">
        <v>55</v>
      </c>
      <c r="F50" s="20" t="s">
        <v>55</v>
      </c>
      <c r="G50" s="28" t="n">
        <v>-1</v>
      </c>
      <c r="H50" s="21" t="n">
        <v>0.75</v>
      </c>
      <c r="I50" s="21" t="n">
        <v>0.5</v>
      </c>
      <c r="J50" s="27" t="s">
        <v>65</v>
      </c>
      <c r="K50" s="20" t="s">
        <v>55</v>
      </c>
      <c r="L50" s="28" t="n">
        <v>-1</v>
      </c>
      <c r="M50" s="21" t="n">
        <v>0.25</v>
      </c>
      <c r="N50" s="21" t="n">
        <v>0</v>
      </c>
      <c r="O50" s="27" t="s">
        <v>65</v>
      </c>
      <c r="P50" s="20" t="s">
        <v>55</v>
      </c>
      <c r="Q50" s="27" t="s">
        <v>54</v>
      </c>
      <c r="R50" s="21" t="str">
        <f aca="false">IF(AND(D50&lt;I50,D50&lt;N50),"I",IF(AND(I50&lt;D50,I50&lt;N50),"II",IF(AND(N50&lt;D50,N50&lt;I50),"III",IF(AND(D50=I50,D50 =N50),"All",IF(D50=I50,"I and II",IF(D50= N50,"I and III","II and III"))))))</f>
        <v>III</v>
      </c>
      <c r="S50" s="29" t="str">
        <f aca="false">IF(AND(C50&gt;H50,C50&gt;M50),"I",IF(AND(H50&gt;C50,H50&gt;M50),"II",IF(AND(M50&gt;C50,M50&gt;H50),"III",IF(AND(C50=H50,C50 =M50),"All",IF(C50=H50,"I and II",IF(C50= M50,"I and III","II and III"))))))</f>
        <v>I</v>
      </c>
      <c r="T50" s="30" t="s">
        <v>57</v>
      </c>
      <c r="U50" s="27" t="s">
        <v>57</v>
      </c>
      <c r="V50" s="30" t="s">
        <v>57</v>
      </c>
      <c r="W50" s="38" t="s">
        <v>57</v>
      </c>
      <c r="X50" s="32" t="n">
        <v>1</v>
      </c>
      <c r="Y50" s="28" t="n">
        <v>0.25</v>
      </c>
      <c r="Z50" s="28" t="n">
        <v>0</v>
      </c>
      <c r="AA50" s="30" t="s">
        <v>55</v>
      </c>
      <c r="AB50" s="27" t="s">
        <v>65</v>
      </c>
      <c r="AC50" s="32" t="n">
        <v>1</v>
      </c>
      <c r="AD50" s="28" t="n">
        <v>0.5</v>
      </c>
      <c r="AE50" s="28" t="n">
        <v>0.25</v>
      </c>
      <c r="AF50" s="30" t="s">
        <v>55</v>
      </c>
      <c r="AG50" s="27" t="s">
        <v>65</v>
      </c>
      <c r="AH50" s="32" t="n">
        <v>0</v>
      </c>
      <c r="AI50" s="28" t="n">
        <v>0.5</v>
      </c>
      <c r="AJ50" s="28" t="n">
        <v>0.5</v>
      </c>
      <c r="AK50" s="30" t="s">
        <v>55</v>
      </c>
      <c r="AL50" s="27" t="s">
        <v>55</v>
      </c>
      <c r="AM50" s="20" t="s">
        <v>54</v>
      </c>
      <c r="AN50" s="20" t="str">
        <f aca="false">IF(AND(Z50&lt;AE50,Z50&lt;AJ50),"I",IF(AND(AE50&lt;Z50,AE50&lt;AJ50),"II",IF(AND(AJ50&lt;Z50,AJ50&lt;AE50),"III",IF(AND(Z50=AE50,Z50 =AJ50),"All",IF(Z50=AE50,"I and II",IF(Z50= AJ50,"I and III","II and III"))))))</f>
        <v>I</v>
      </c>
      <c r="AO50" s="21" t="str">
        <f aca="false">IF(AND(Y50&gt;AD50,Y50&gt;AI50),"I",IF(AND(AD50&gt;Y50,AD50&gt;AI50),"II",IF(AND(AI50&gt;Y50,AI50&gt;AD50),"III",IF(AND(Y50=AD50,Y50 =AI50),"All",IF(Y50=AD50,"I and II",IF(Y50= AI50,"I and III","II and III"))))))</f>
        <v>II and III</v>
      </c>
      <c r="AP50" s="27" t="s">
        <v>57</v>
      </c>
      <c r="AQ50" s="20" t="s">
        <v>57</v>
      </c>
      <c r="AR50" s="27" t="s">
        <v>57</v>
      </c>
      <c r="AS50" s="21" t="s">
        <v>57</v>
      </c>
      <c r="AT50" s="27" t="s">
        <v>65</v>
      </c>
      <c r="AU50" s="21" t="n">
        <v>1</v>
      </c>
      <c r="AV50" s="27" t="s">
        <v>82</v>
      </c>
      <c r="AW50" s="20" t="s">
        <v>57</v>
      </c>
      <c r="AX50" s="27" t="s">
        <v>61</v>
      </c>
      <c r="AY50" s="21" t="s">
        <v>61</v>
      </c>
      <c r="AZ50" s="27" t="s">
        <v>61</v>
      </c>
      <c r="BA50" s="21" t="s">
        <v>61</v>
      </c>
      <c r="BB50" s="21" t="s">
        <v>57</v>
      </c>
      <c r="BC50" s="27" t="s">
        <v>120</v>
      </c>
      <c r="BD50" s="20" t="s">
        <v>55</v>
      </c>
      <c r="BE50" s="27" t="s">
        <v>57</v>
      </c>
      <c r="BF50" s="20" t="s">
        <v>65</v>
      </c>
      <c r="BG50" s="27" t="s">
        <v>57</v>
      </c>
      <c r="BH50" s="40" t="s">
        <v>172</v>
      </c>
      <c r="BI50" s="21" t="n">
        <f aca="false">SUM(COUNTIF(T4:T137,BH50),COUNTIF(U4:U137,BH50),COUNTIF(V4:V137,BH50))</f>
        <v>4</v>
      </c>
      <c r="BJ50" s="14"/>
      <c r="BK50" s="40" t="s">
        <v>75</v>
      </c>
      <c r="BL50" s="41" t="n">
        <f aca="false">SUM(BL37:BL49)</f>
        <v>402</v>
      </c>
      <c r="BM50" s="14"/>
      <c r="BN50" s="24" t="s">
        <v>84</v>
      </c>
      <c r="BO50" s="25" t="n">
        <f aca="false">COUNTIFS(AT4:AT137,BN37,AV4:AV137,BN50)</f>
        <v>1</v>
      </c>
      <c r="BP50" s="13"/>
      <c r="BQ50" s="24" t="s">
        <v>101</v>
      </c>
      <c r="BR50" s="25" t="n">
        <f aca="false">COUNTIF(BC4:BC137,BQ50)</f>
        <v>6</v>
      </c>
      <c r="BS50" s="50"/>
      <c r="BT50" s="34" t="s">
        <v>108</v>
      </c>
      <c r="BU50" s="25" t="n">
        <f aca="false">COUNTIFS(BD4:BD137,BT37,BE4:BE137,BT50)</f>
        <v>2</v>
      </c>
      <c r="BV50" s="13"/>
      <c r="BW50" s="13"/>
      <c r="BX50" s="13"/>
      <c r="BY50" s="13"/>
      <c r="BZ50" s="13"/>
      <c r="CA50" s="13"/>
    </row>
    <row r="51" customFormat="false" ht="12.8" hidden="false" customHeight="false" outlineLevel="0" collapsed="false">
      <c r="A51" s="21" t="n">
        <v>48</v>
      </c>
      <c r="B51" s="28" t="n">
        <v>1</v>
      </c>
      <c r="C51" s="21" t="n">
        <v>0.5</v>
      </c>
      <c r="D51" s="21" t="n">
        <v>0.25</v>
      </c>
      <c r="E51" s="27" t="s">
        <v>55</v>
      </c>
      <c r="F51" s="20" t="s">
        <v>65</v>
      </c>
      <c r="G51" s="28" t="n">
        <v>-1</v>
      </c>
      <c r="H51" s="21" t="n">
        <v>0.5</v>
      </c>
      <c r="I51" s="21" t="n">
        <v>0.25</v>
      </c>
      <c r="J51" s="27" t="s">
        <v>65</v>
      </c>
      <c r="K51" s="20" t="s">
        <v>55</v>
      </c>
      <c r="L51" s="28" t="n">
        <v>1</v>
      </c>
      <c r="M51" s="21" t="n">
        <v>0.75</v>
      </c>
      <c r="N51" s="21" t="n">
        <v>0.25</v>
      </c>
      <c r="O51" s="27" t="s">
        <v>55</v>
      </c>
      <c r="P51" s="20" t="s">
        <v>65</v>
      </c>
      <c r="Q51" s="27" t="s">
        <v>68</v>
      </c>
      <c r="R51" s="21" t="str">
        <f aca="false">IF(AND(D51&lt;I51,D51&lt;N51),"I",IF(AND(I51&lt;D51,I51&lt;N51),"II",IF(AND(N51&lt;D51,N51&lt;I51),"III",IF(AND(D51=I51,D51 =N51),"All",IF(D51=I51,"I and II",IF(D51= N51,"I and III","II and III"))))))</f>
        <v>All</v>
      </c>
      <c r="S51" s="29" t="str">
        <f aca="false">IF(AND(C51&gt;H51,C51&gt;M51),"I",IF(AND(H51&gt;C51,H51&gt;M51),"II",IF(AND(M51&gt;C51,M51&gt;H51),"III",IF(AND(C51=H51,C51 =M51),"All",IF(C51=H51,"I and II",IF(C51= M51,"I and III","II and III"))))))</f>
        <v>III</v>
      </c>
      <c r="T51" s="30" t="s">
        <v>114</v>
      </c>
      <c r="U51" s="27" t="s">
        <v>91</v>
      </c>
      <c r="V51" s="30" t="s">
        <v>57</v>
      </c>
      <c r="W51" s="38" t="s">
        <v>173</v>
      </c>
      <c r="X51" s="32" t="n">
        <v>0</v>
      </c>
      <c r="Y51" s="28" t="n">
        <v>0.5</v>
      </c>
      <c r="Z51" s="28" t="n">
        <v>0.5</v>
      </c>
      <c r="AA51" s="30" t="s">
        <v>55</v>
      </c>
      <c r="AB51" s="27" t="s">
        <v>55</v>
      </c>
      <c r="AC51" s="32" t="n">
        <v>0</v>
      </c>
      <c r="AD51" s="28" t="n">
        <v>0.5</v>
      </c>
      <c r="AE51" s="28" t="n">
        <v>0.25</v>
      </c>
      <c r="AF51" s="30" t="s">
        <v>65</v>
      </c>
      <c r="AG51" s="27" t="s">
        <v>65</v>
      </c>
      <c r="AH51" s="32" t="n">
        <v>0</v>
      </c>
      <c r="AI51" s="28" t="n">
        <v>0.5</v>
      </c>
      <c r="AJ51" s="28" t="n">
        <v>0.5</v>
      </c>
      <c r="AK51" s="30" t="s">
        <v>55</v>
      </c>
      <c r="AL51" s="27" t="s">
        <v>55</v>
      </c>
      <c r="AM51" s="20" t="s">
        <v>68</v>
      </c>
      <c r="AN51" s="20" t="str">
        <f aca="false">IF(AND(Z51&lt;AE51,Z51&lt;AJ51),"I",IF(AND(AE51&lt;Z51,AE51&lt;AJ51),"II",IF(AND(AJ51&lt;Z51,AJ51&lt;AE51),"III",IF(AND(Z51=AE51,Z51 =AJ51),"All",IF(Z51=AE51,"I and II",IF(Z51= AJ51,"I and III","II and III"))))))</f>
        <v>II</v>
      </c>
      <c r="AO51" s="21" t="str">
        <f aca="false">IF(AND(Y51&gt;AD51,Y51&gt;AI51),"I",IF(AND(AD51&gt;Y51,AD51&gt;AI51),"II",IF(AND(AI51&gt;Y51,AI51&gt;AD51),"III",IF(AND(Y51=AD51,Y51 =AI51),"All",IF(Y51=AD51,"I and II",IF(Y51= AI51,"I and III","II and III"))))))</f>
        <v>All</v>
      </c>
      <c r="AP51" s="27" t="s">
        <v>174</v>
      </c>
      <c r="AQ51" s="20" t="s">
        <v>57</v>
      </c>
      <c r="AR51" s="27" t="s">
        <v>57</v>
      </c>
      <c r="AS51" s="21" t="s">
        <v>78</v>
      </c>
      <c r="AT51" s="27" t="s">
        <v>55</v>
      </c>
      <c r="AU51" s="21" t="n">
        <v>0</v>
      </c>
      <c r="AV51" s="27" t="s">
        <v>57</v>
      </c>
      <c r="AW51" s="20" t="s">
        <v>60</v>
      </c>
      <c r="AX51" s="27"/>
      <c r="AY51" s="21"/>
      <c r="AZ51" s="27"/>
      <c r="BA51" s="21"/>
      <c r="BB51" s="21" t="s">
        <v>57</v>
      </c>
      <c r="BC51" s="27" t="s">
        <v>57</v>
      </c>
      <c r="BD51" s="20" t="s">
        <v>55</v>
      </c>
      <c r="BE51" s="27" t="s">
        <v>57</v>
      </c>
      <c r="BF51" s="20" t="s">
        <v>65</v>
      </c>
      <c r="BG51" s="27" t="s">
        <v>89</v>
      </c>
      <c r="BH51" s="40" t="s">
        <v>71</v>
      </c>
      <c r="BI51" s="21" t="n">
        <f aca="false">SUM(COUNTIF(T4:T137,BH51),COUNTIF(U4:U137,BH51),COUNTIF(V4:V137,BH51))</f>
        <v>5</v>
      </c>
      <c r="BJ51" s="14"/>
      <c r="BL51" s="33" t="n">
        <f aca="false">COUNTIFS(AP4:AP137,BK49,AQ4:AQ137,BK49,AR4:AR137,BK49)</f>
        <v>76</v>
      </c>
      <c r="BM51" s="13"/>
      <c r="BN51" s="36" t="s">
        <v>57</v>
      </c>
      <c r="BO51" s="37" t="n">
        <f aca="false">COUNTIFS(AT4:AT137,BN37,AV4:AV137,BN51)</f>
        <v>13</v>
      </c>
      <c r="BP51" s="13"/>
      <c r="BQ51" s="24" t="s">
        <v>175</v>
      </c>
      <c r="BR51" s="25" t="n">
        <f aca="false">COUNTIF(BC4:BC137,BQ51)</f>
        <v>2</v>
      </c>
      <c r="BS51" s="50"/>
      <c r="BT51" s="37" t="s">
        <v>57</v>
      </c>
      <c r="BU51" s="37" t="n">
        <f aca="false">COUNTIFS(BD4:BD137,BT37,BE4:BE137,BT51)</f>
        <v>7</v>
      </c>
      <c r="BV51" s="13"/>
      <c r="BW51" s="13"/>
      <c r="BX51" s="13"/>
      <c r="BY51" s="13"/>
      <c r="BZ51" s="13"/>
      <c r="CA51" s="13"/>
    </row>
    <row r="52" customFormat="false" ht="12.8" hidden="false" customHeight="false" outlineLevel="0" collapsed="false">
      <c r="A52" s="21" t="n">
        <v>49</v>
      </c>
      <c r="B52" s="28" t="n">
        <v>0</v>
      </c>
      <c r="C52" s="21" t="n">
        <v>1</v>
      </c>
      <c r="D52" s="21" t="n">
        <v>1</v>
      </c>
      <c r="E52" s="27" t="s">
        <v>55</v>
      </c>
      <c r="F52" s="20" t="s">
        <v>55</v>
      </c>
      <c r="G52" s="28" t="n">
        <v>-1</v>
      </c>
      <c r="H52" s="21" t="n">
        <v>1</v>
      </c>
      <c r="I52" s="21" t="n">
        <v>0.5</v>
      </c>
      <c r="J52" s="27" t="s">
        <v>65</v>
      </c>
      <c r="K52" s="20" t="s">
        <v>65</v>
      </c>
      <c r="L52" s="28" t="n">
        <v>-1</v>
      </c>
      <c r="M52" s="21" t="n">
        <v>0.75</v>
      </c>
      <c r="N52" s="21" t="n">
        <v>0.5</v>
      </c>
      <c r="O52" s="27" t="s">
        <v>65</v>
      </c>
      <c r="P52" s="20" t="s">
        <v>55</v>
      </c>
      <c r="Q52" s="27" t="s">
        <v>63</v>
      </c>
      <c r="R52" s="21" t="str">
        <f aca="false">IF(AND(D52&lt;I52,D52&lt;N52),"I",IF(AND(I52&lt;D52,I52&lt;N52),"II",IF(AND(N52&lt;D52,N52&lt;I52),"III",IF(AND(D52=I52,D52 =N52),"All",IF(D52=I52,"I and II",IF(D52= N52,"I and III","II and III"))))))</f>
        <v>II and III</v>
      </c>
      <c r="S52" s="29" t="str">
        <f aca="false">IF(AND(C52&gt;H52,C52&gt;M52),"I",IF(AND(H52&gt;C52,H52&gt;M52),"II",IF(AND(M52&gt;C52,M52&gt;H52),"III",IF(AND(C52=H52,C52 =M52),"All",IF(C52=H52,"I and II",IF(C52= M52,"I and III","II and III"))))))</f>
        <v>I and II</v>
      </c>
      <c r="T52" s="30" t="s">
        <v>57</v>
      </c>
      <c r="U52" s="27" t="s">
        <v>57</v>
      </c>
      <c r="V52" s="30" t="s">
        <v>57</v>
      </c>
      <c r="W52" s="38" t="s">
        <v>57</v>
      </c>
      <c r="X52" s="32" t="n">
        <v>0</v>
      </c>
      <c r="Y52" s="28" t="n">
        <v>1</v>
      </c>
      <c r="Z52" s="28" t="n">
        <v>1</v>
      </c>
      <c r="AA52" s="30" t="s">
        <v>55</v>
      </c>
      <c r="AB52" s="27" t="s">
        <v>55</v>
      </c>
      <c r="AC52" s="32" t="n">
        <v>-1</v>
      </c>
      <c r="AD52" s="28" t="n">
        <v>0.75</v>
      </c>
      <c r="AE52" s="28" t="n">
        <v>0.5</v>
      </c>
      <c r="AF52" s="30" t="s">
        <v>65</v>
      </c>
      <c r="AG52" s="27" t="s">
        <v>65</v>
      </c>
      <c r="AH52" s="32" t="n">
        <v>-1</v>
      </c>
      <c r="AI52" s="28" t="n">
        <v>0.75</v>
      </c>
      <c r="AJ52" s="28" t="n">
        <v>0.5</v>
      </c>
      <c r="AK52" s="30" t="s">
        <v>65</v>
      </c>
      <c r="AL52" s="27" t="s">
        <v>55</v>
      </c>
      <c r="AM52" s="20" t="s">
        <v>63</v>
      </c>
      <c r="AN52" s="20" t="str">
        <f aca="false">IF(AND(Z52&lt;AE52,Z52&lt;AJ52),"I",IF(AND(AE52&lt;Z52,AE52&lt;AJ52),"II",IF(AND(AJ52&lt;Z52,AJ52&lt;AE52),"III",IF(AND(Z52=AE52,Z52 =AJ52),"All",IF(Z52=AE52,"I and II",IF(Z52= AJ52,"I and III","II and III"))))))</f>
        <v>II and III</v>
      </c>
      <c r="AO52" s="21" t="str">
        <f aca="false">IF(AND(Y52&gt;AD52,Y52&gt;AI52),"I",IF(AND(AD52&gt;Y52,AD52&gt;AI52),"II",IF(AND(AI52&gt;Y52,AI52&gt;AD52),"III",IF(AND(Y52=AD52,Y52 =AI52),"All",IF(Y52=AD52,"I and II",IF(Y52= AI52,"I and III","II and III"))))))</f>
        <v>I</v>
      </c>
      <c r="AP52" s="27" t="s">
        <v>57</v>
      </c>
      <c r="AQ52" s="20" t="s">
        <v>57</v>
      </c>
      <c r="AR52" s="27" t="s">
        <v>57</v>
      </c>
      <c r="AS52" s="21" t="s">
        <v>57</v>
      </c>
      <c r="AT52" s="27" t="s">
        <v>65</v>
      </c>
      <c r="AU52" s="21" t="n">
        <v>0.25</v>
      </c>
      <c r="AV52" s="27" t="s">
        <v>112</v>
      </c>
      <c r="AW52" s="20" t="s">
        <v>57</v>
      </c>
      <c r="AX52" s="27" t="s">
        <v>61</v>
      </c>
      <c r="AY52" s="21"/>
      <c r="AZ52" s="27"/>
      <c r="BA52" s="21"/>
      <c r="BB52" s="21" t="s">
        <v>57</v>
      </c>
      <c r="BC52" s="27" t="s">
        <v>57</v>
      </c>
      <c r="BD52" s="20" t="s">
        <v>55</v>
      </c>
      <c r="BE52" s="27" t="s">
        <v>57</v>
      </c>
      <c r="BF52" s="20" t="s">
        <v>65</v>
      </c>
      <c r="BG52" s="27" t="s">
        <v>79</v>
      </c>
      <c r="BH52" s="40" t="s">
        <v>57</v>
      </c>
      <c r="BI52" s="21" t="n">
        <f aca="false">SUM(COUNTIF(T4:T137,BH52),COUNTIF(U4:U137,BH52),COUNTIF(V4:V137,BH52))</f>
        <v>261</v>
      </c>
      <c r="BJ52" s="14"/>
      <c r="BK52" s="13"/>
      <c r="BL52" s="13"/>
      <c r="BM52" s="13"/>
      <c r="BN52" s="36" t="s">
        <v>75</v>
      </c>
      <c r="BO52" s="58" t="n">
        <f aca="false">SUM(BO42:BO51)</f>
        <v>108</v>
      </c>
      <c r="BP52" s="13"/>
      <c r="BQ52" s="24" t="s">
        <v>167</v>
      </c>
      <c r="BR52" s="25" t="n">
        <f aca="false">COUNTIF(BC4:BC137,BQ52)</f>
        <v>3</v>
      </c>
      <c r="BS52" s="50"/>
      <c r="BT52" s="37" t="s">
        <v>75</v>
      </c>
      <c r="BU52" s="56" t="n">
        <f aca="false">SUM(BU41:BU51)</f>
        <v>41</v>
      </c>
      <c r="BV52" s="13"/>
      <c r="BW52" s="13"/>
      <c r="BX52" s="13"/>
      <c r="BY52" s="13"/>
      <c r="BZ52" s="13"/>
      <c r="CA52" s="13"/>
    </row>
    <row r="53" customFormat="false" ht="12.8" hidden="false" customHeight="false" outlineLevel="0" collapsed="false">
      <c r="A53" s="21" t="n">
        <v>50</v>
      </c>
      <c r="B53" s="28" t="n">
        <v>0</v>
      </c>
      <c r="C53" s="21" t="n">
        <v>0.75</v>
      </c>
      <c r="D53" s="21" t="n">
        <v>0.5</v>
      </c>
      <c r="E53" s="27" t="s">
        <v>65</v>
      </c>
      <c r="F53" s="20" t="s">
        <v>65</v>
      </c>
      <c r="G53" s="28" t="n">
        <v>-1</v>
      </c>
      <c r="H53" s="21" t="n">
        <v>1</v>
      </c>
      <c r="I53" s="21" t="n">
        <v>0.5</v>
      </c>
      <c r="J53" s="27" t="s">
        <v>65</v>
      </c>
      <c r="K53" s="20" t="s">
        <v>65</v>
      </c>
      <c r="L53" s="28" t="n">
        <v>0</v>
      </c>
      <c r="M53" s="21" t="n">
        <v>0.75</v>
      </c>
      <c r="N53" s="21" t="n">
        <v>0.5</v>
      </c>
      <c r="O53" s="27" t="s">
        <v>65</v>
      </c>
      <c r="P53" s="20" t="s">
        <v>65</v>
      </c>
      <c r="Q53" s="27" t="s">
        <v>63</v>
      </c>
      <c r="R53" s="21" t="str">
        <f aca="false">IF(AND(D53&lt;I53,D53&lt;N53),"I",IF(AND(I53&lt;D53,I53&lt;N53),"II",IF(AND(N53&lt;D53,N53&lt;I53),"III",IF(AND(D53=I53,D53 =N53),"All",IF(D53=I53,"I and II",IF(D53= N53,"I and III","II and III"))))))</f>
        <v>All</v>
      </c>
      <c r="S53" s="29" t="str">
        <f aca="false">IF(AND(C53&gt;H53,C53&gt;M53),"I",IF(AND(H53&gt;C53,H53&gt;M53),"II",IF(AND(M53&gt;C53,M53&gt;H53),"III",IF(AND(C53=H53,C53 =M53),"All",IF(C53=H53,"I and II",IF(C53= M53,"I and III","II and III"))))))</f>
        <v>II</v>
      </c>
      <c r="T53" s="30" t="s">
        <v>70</v>
      </c>
      <c r="U53" s="27" t="s">
        <v>111</v>
      </c>
      <c r="V53" s="30" t="s">
        <v>57</v>
      </c>
      <c r="W53" s="38" t="s">
        <v>176</v>
      </c>
      <c r="X53" s="32" t="n">
        <v>1</v>
      </c>
      <c r="Y53" s="28" t="n">
        <v>0.75</v>
      </c>
      <c r="Z53" s="28" t="n">
        <v>0.5</v>
      </c>
      <c r="AA53" s="30" t="s">
        <v>55</v>
      </c>
      <c r="AB53" s="27" t="s">
        <v>65</v>
      </c>
      <c r="AC53" s="32" t="n">
        <v>0</v>
      </c>
      <c r="AD53" s="28" t="n">
        <v>0.75</v>
      </c>
      <c r="AE53" s="28" t="n">
        <v>0</v>
      </c>
      <c r="AF53" s="30" t="s">
        <v>65</v>
      </c>
      <c r="AG53" s="27" t="s">
        <v>65</v>
      </c>
      <c r="AH53" s="32" t="n">
        <v>0</v>
      </c>
      <c r="AI53" s="28" t="n">
        <v>0.75</v>
      </c>
      <c r="AJ53" s="28" t="n">
        <v>0.75</v>
      </c>
      <c r="AK53" s="30" t="s">
        <v>55</v>
      </c>
      <c r="AL53" s="27" t="s">
        <v>55</v>
      </c>
      <c r="AM53" s="20" t="s">
        <v>63</v>
      </c>
      <c r="AN53" s="20" t="str">
        <f aca="false">IF(AND(Z53&lt;AE53,Z53&lt;AJ53),"I",IF(AND(AE53&lt;Z53,AE53&lt;AJ53),"II",IF(AND(AJ53&lt;Z53,AJ53&lt;AE53),"III",IF(AND(Z53=AE53,Z53 =AJ53),"All",IF(Z53=AE53,"I and II",IF(Z53= AJ53,"I and III","II and III"))))))</f>
        <v>II</v>
      </c>
      <c r="AO53" s="21" t="str">
        <f aca="false">IF(AND(Y53&gt;AD53,Y53&gt;AI53),"I",IF(AND(AD53&gt;Y53,AD53&gt;AI53),"II",IF(AND(AI53&gt;Y53,AI53&gt;AD53),"III",IF(AND(Y53=AD53,Y53 =AI53),"All",IF(Y53=AD53,"I and II",IF(Y53= AI53,"I and III","II and III"))))))</f>
        <v>All</v>
      </c>
      <c r="AP53" s="27" t="s">
        <v>57</v>
      </c>
      <c r="AQ53" s="20" t="s">
        <v>57</v>
      </c>
      <c r="AR53" s="27" t="s">
        <v>57</v>
      </c>
      <c r="AS53" s="21" t="s">
        <v>177</v>
      </c>
      <c r="AT53" s="27" t="s">
        <v>65</v>
      </c>
      <c r="AU53" s="21" t="n">
        <v>0.75</v>
      </c>
      <c r="AV53" s="27" t="s">
        <v>107</v>
      </c>
      <c r="AW53" s="20" t="s">
        <v>57</v>
      </c>
      <c r="AX53" s="27" t="s">
        <v>61</v>
      </c>
      <c r="AY53" s="21" t="s">
        <v>61</v>
      </c>
      <c r="AZ53" s="27" t="s">
        <v>61</v>
      </c>
      <c r="BA53" s="21" t="s">
        <v>61</v>
      </c>
      <c r="BB53" s="21" t="s">
        <v>178</v>
      </c>
      <c r="BC53" s="27" t="s">
        <v>170</v>
      </c>
      <c r="BD53" s="20" t="s">
        <v>55</v>
      </c>
      <c r="BE53" s="27" t="s">
        <v>57</v>
      </c>
      <c r="BF53" s="20" t="s">
        <v>55</v>
      </c>
      <c r="BG53" s="27" t="s">
        <v>57</v>
      </c>
      <c r="BH53" s="40" t="s">
        <v>75</v>
      </c>
      <c r="BI53" s="59" t="n">
        <f aca="false">SUM(BI37:BI52)</f>
        <v>402</v>
      </c>
      <c r="BJ53" s="46"/>
      <c r="BK53" s="13"/>
      <c r="BL53" s="13"/>
      <c r="BM53" s="13"/>
      <c r="BP53" s="13"/>
      <c r="BQ53" s="24" t="s">
        <v>84</v>
      </c>
      <c r="BR53" s="25" t="n">
        <f aca="false">COUNTIF(BC4:BC137,BQ53)</f>
        <v>2</v>
      </c>
      <c r="BS53" s="13"/>
      <c r="BV53" s="13"/>
      <c r="BW53" s="13"/>
      <c r="BX53" s="13"/>
      <c r="BY53" s="13"/>
      <c r="BZ53" s="13"/>
      <c r="CA53" s="13"/>
    </row>
    <row r="54" customFormat="false" ht="12.8" hidden="false" customHeight="false" outlineLevel="0" collapsed="false">
      <c r="A54" s="21" t="n">
        <v>51</v>
      </c>
      <c r="B54" s="28" t="n">
        <v>0</v>
      </c>
      <c r="C54" s="21" t="n">
        <v>0.75</v>
      </c>
      <c r="D54" s="21" t="n">
        <v>0.75</v>
      </c>
      <c r="E54" s="27" t="s">
        <v>55</v>
      </c>
      <c r="F54" s="20" t="s">
        <v>55</v>
      </c>
      <c r="G54" s="28" t="n">
        <v>-1</v>
      </c>
      <c r="H54" s="21" t="n">
        <v>0.75</v>
      </c>
      <c r="I54" s="21" t="n">
        <v>0.25</v>
      </c>
      <c r="J54" s="27" t="s">
        <v>65</v>
      </c>
      <c r="K54" s="20" t="s">
        <v>65</v>
      </c>
      <c r="L54" s="28" t="n">
        <v>0</v>
      </c>
      <c r="M54" s="21" t="n">
        <v>0.5</v>
      </c>
      <c r="N54" s="21" t="n">
        <v>0.5</v>
      </c>
      <c r="O54" s="27" t="s">
        <v>55</v>
      </c>
      <c r="P54" s="20" t="s">
        <v>55</v>
      </c>
      <c r="Q54" s="27" t="s">
        <v>68</v>
      </c>
      <c r="R54" s="21" t="str">
        <f aca="false">IF(AND(D54&lt;I54,D54&lt;N54),"I",IF(AND(I54&lt;D54,I54&lt;N54),"II",IF(AND(N54&lt;D54,N54&lt;I54),"III",IF(AND(D54=I54,D54 =N54),"All",IF(D54=I54,"I and II",IF(D54= N54,"I and III","II and III"))))))</f>
        <v>II</v>
      </c>
      <c r="S54" s="29" t="str">
        <f aca="false">IF(AND(C54&gt;H54,C54&gt;M54),"I",IF(AND(H54&gt;C54,H54&gt;M54),"II",IF(AND(M54&gt;C54,M54&gt;H54),"III",IF(AND(C54=H54,C54 =M54),"All",IF(C54=H54,"I and II",IF(C54= M54,"I and III","II and III"))))))</f>
        <v>I and II</v>
      </c>
      <c r="T54" s="30" t="s">
        <v>90</v>
      </c>
      <c r="U54" s="27" t="s">
        <v>57</v>
      </c>
      <c r="V54" s="30" t="s">
        <v>57</v>
      </c>
      <c r="W54" s="38" t="s">
        <v>57</v>
      </c>
      <c r="X54" s="32" t="n">
        <v>0</v>
      </c>
      <c r="Y54" s="28" t="n">
        <v>1</v>
      </c>
      <c r="Z54" s="28" t="n">
        <v>1</v>
      </c>
      <c r="AA54" s="30" t="s">
        <v>55</v>
      </c>
      <c r="AB54" s="27" t="s">
        <v>55</v>
      </c>
      <c r="AC54" s="32" t="n">
        <v>0</v>
      </c>
      <c r="AD54" s="28" t="n">
        <v>1</v>
      </c>
      <c r="AE54" s="28" t="n">
        <v>0.75</v>
      </c>
      <c r="AF54" s="30" t="s">
        <v>65</v>
      </c>
      <c r="AG54" s="27" t="s">
        <v>65</v>
      </c>
      <c r="AH54" s="32" t="n">
        <v>0</v>
      </c>
      <c r="AI54" s="28" t="n">
        <v>1</v>
      </c>
      <c r="AJ54" s="28" t="n">
        <v>1</v>
      </c>
      <c r="AK54" s="30" t="s">
        <v>55</v>
      </c>
      <c r="AL54" s="27" t="s">
        <v>55</v>
      </c>
      <c r="AM54" s="20" t="s">
        <v>68</v>
      </c>
      <c r="AN54" s="20" t="str">
        <f aca="false">IF(AND(Z54&lt;AE54,Z54&lt;AJ54),"I",IF(AND(AE54&lt;Z54,AE54&lt;AJ54),"II",IF(AND(AJ54&lt;Z54,AJ54&lt;AE54),"III",IF(AND(Z54=AE54,Z54 =AJ54),"All",IF(Z54=AE54,"I and II",IF(Z54= AJ54,"I and III","II and III"))))))</f>
        <v>II</v>
      </c>
      <c r="AO54" s="21" t="str">
        <f aca="false">IF(AND(Y54&gt;AD54,Y54&gt;AI54),"I",IF(AND(AD54&gt;Y54,AD54&gt;AI54),"II",IF(AND(AI54&gt;Y54,AI54&gt;AD54),"III",IF(AND(Y54=AD54,Y54 =AI54),"All",IF(Y54=AD54,"I and II",IF(Y54= AI54,"I and III","II and III"))))))</f>
        <v>All</v>
      </c>
      <c r="AP54" s="27" t="s">
        <v>57</v>
      </c>
      <c r="AQ54" s="20" t="s">
        <v>57</v>
      </c>
      <c r="AR54" s="27" t="s">
        <v>57</v>
      </c>
      <c r="AS54" s="21" t="s">
        <v>78</v>
      </c>
      <c r="AT54" s="27" t="s">
        <v>65</v>
      </c>
      <c r="AU54" s="21" t="n">
        <v>0.25</v>
      </c>
      <c r="AV54" s="27" t="s">
        <v>157</v>
      </c>
      <c r="AW54" s="20" t="s">
        <v>57</v>
      </c>
      <c r="AX54" s="27" t="s">
        <v>61</v>
      </c>
      <c r="AY54" s="21" t="s">
        <v>61</v>
      </c>
      <c r="AZ54" s="27"/>
      <c r="BA54" s="21"/>
      <c r="BB54" s="21" t="s">
        <v>57</v>
      </c>
      <c r="BC54" s="27" t="s">
        <v>94</v>
      </c>
      <c r="BD54" s="20" t="s">
        <v>57</v>
      </c>
      <c r="BE54" s="27" t="s">
        <v>57</v>
      </c>
      <c r="BF54" s="20" t="s">
        <v>65</v>
      </c>
      <c r="BG54" s="27" t="s">
        <v>79</v>
      </c>
      <c r="BH54" s="60" t="s">
        <v>179</v>
      </c>
      <c r="BI54" s="33" t="n">
        <f aca="false">COUNTIFS(T4:T137,BH52,U4:U137,BH52,V4:V137,BH52)</f>
        <v>54</v>
      </c>
      <c r="BJ54" s="14"/>
      <c r="BK54" s="13"/>
      <c r="BL54" s="13"/>
      <c r="BM54" s="13"/>
      <c r="BN54" s="57" t="s">
        <v>180</v>
      </c>
      <c r="BO54" s="57"/>
      <c r="BP54" s="13"/>
      <c r="BQ54" s="24" t="s">
        <v>181</v>
      </c>
      <c r="BR54" s="25" t="n">
        <f aca="false">COUNTIF(BC4:BC137,BQ54)</f>
        <v>1</v>
      </c>
      <c r="BS54" s="13"/>
      <c r="BT54" s="13"/>
      <c r="BU54" s="13"/>
      <c r="BV54" s="13"/>
      <c r="BW54" s="13"/>
      <c r="BX54" s="13"/>
      <c r="BY54" s="13"/>
      <c r="BZ54" s="13"/>
      <c r="CA54" s="13"/>
    </row>
    <row r="55" customFormat="false" ht="12.8" hidden="false" customHeight="false" outlineLevel="0" collapsed="false">
      <c r="A55" s="21" t="n">
        <v>52</v>
      </c>
      <c r="B55" s="28" t="n">
        <v>0</v>
      </c>
      <c r="C55" s="21" t="n">
        <v>1</v>
      </c>
      <c r="D55" s="21" t="n">
        <v>1</v>
      </c>
      <c r="E55" s="27" t="s">
        <v>55</v>
      </c>
      <c r="F55" s="20" t="s">
        <v>55</v>
      </c>
      <c r="G55" s="28" t="n">
        <v>-1</v>
      </c>
      <c r="H55" s="21" t="n">
        <v>1</v>
      </c>
      <c r="I55" s="21" t="n">
        <v>0.5</v>
      </c>
      <c r="J55" s="27" t="s">
        <v>65</v>
      </c>
      <c r="K55" s="20" t="s">
        <v>65</v>
      </c>
      <c r="L55" s="28" t="n">
        <v>0</v>
      </c>
      <c r="M55" s="21" t="n">
        <v>1</v>
      </c>
      <c r="N55" s="21" t="n">
        <v>0.5</v>
      </c>
      <c r="O55" s="27" t="s">
        <v>65</v>
      </c>
      <c r="P55" s="20" t="s">
        <v>65</v>
      </c>
      <c r="Q55" s="27" t="s">
        <v>63</v>
      </c>
      <c r="R55" s="21" t="str">
        <f aca="false">IF(AND(D55&lt;I55,D55&lt;N55),"I",IF(AND(I55&lt;D55,I55&lt;N55),"II",IF(AND(N55&lt;D55,N55&lt;I55),"III",IF(AND(D55=I55,D55 =N55),"All",IF(D55=I55,"I and II",IF(D55= N55,"I and III","II and III"))))))</f>
        <v>II and III</v>
      </c>
      <c r="S55" s="29" t="str">
        <f aca="false">IF(AND(C55&gt;H55,C55&gt;M55),"I",IF(AND(H55&gt;C55,H55&gt;M55),"II",IF(AND(M55&gt;C55,M55&gt;H55),"III",IF(AND(C55=H55,C55 =M55),"All",IF(C55=H55,"I and II",IF(C55= M55,"I and III","II and III"))))))</f>
        <v>All</v>
      </c>
      <c r="T55" s="30" t="s">
        <v>90</v>
      </c>
      <c r="U55" s="27" t="s">
        <v>57</v>
      </c>
      <c r="V55" s="30" t="s">
        <v>57</v>
      </c>
      <c r="W55" s="38" t="s">
        <v>57</v>
      </c>
      <c r="X55" s="32" t="n">
        <v>0</v>
      </c>
      <c r="Y55" s="28" t="n">
        <v>1</v>
      </c>
      <c r="Z55" s="28" t="n">
        <v>1</v>
      </c>
      <c r="AA55" s="30" t="s">
        <v>55</v>
      </c>
      <c r="AB55" s="27" t="s">
        <v>55</v>
      </c>
      <c r="AC55" s="32" t="n">
        <v>0</v>
      </c>
      <c r="AD55" s="28" t="n">
        <v>1</v>
      </c>
      <c r="AE55" s="28" t="n">
        <v>0.75</v>
      </c>
      <c r="AF55" s="30" t="s">
        <v>65</v>
      </c>
      <c r="AG55" s="27" t="s">
        <v>65</v>
      </c>
      <c r="AH55" s="32" t="n">
        <v>0</v>
      </c>
      <c r="AI55" s="28" t="n">
        <v>1</v>
      </c>
      <c r="AJ55" s="28" t="n">
        <v>1</v>
      </c>
      <c r="AK55" s="30" t="s">
        <v>55</v>
      </c>
      <c r="AL55" s="27" t="s">
        <v>55</v>
      </c>
      <c r="AM55" s="20" t="s">
        <v>68</v>
      </c>
      <c r="AN55" s="20" t="str">
        <f aca="false">IF(AND(Z55&lt;AE55,Z55&lt;AJ55),"I",IF(AND(AE55&lt;Z55,AE55&lt;AJ55),"II",IF(AND(AJ55&lt;Z55,AJ55&lt;AE55),"III",IF(AND(Z55=AE55,Z55 =AJ55),"All",IF(Z55=AE55,"I and II",IF(Z55= AJ55,"I and III","II and III"))))))</f>
        <v>II</v>
      </c>
      <c r="AO55" s="21" t="str">
        <f aca="false">IF(AND(Y55&gt;AD55,Y55&gt;AI55),"I",IF(AND(AD55&gt;Y55,AD55&gt;AI55),"II",IF(AND(AI55&gt;Y55,AI55&gt;AD55),"III",IF(AND(Y55=AD55,Y55 =AI55),"All",IF(Y55=AD55,"I and II",IF(Y55= AI55,"I and III","II and III"))))))</f>
        <v>All</v>
      </c>
      <c r="AP55" s="27" t="s">
        <v>106</v>
      </c>
      <c r="AQ55" s="20" t="s">
        <v>182</v>
      </c>
      <c r="AR55" s="27" t="s">
        <v>91</v>
      </c>
      <c r="AS55" s="21" t="s">
        <v>57</v>
      </c>
      <c r="AT55" s="27" t="s">
        <v>65</v>
      </c>
      <c r="AU55" s="21" t="n">
        <v>0.5</v>
      </c>
      <c r="AV55" s="27" t="s">
        <v>157</v>
      </c>
      <c r="AW55" s="20" t="s">
        <v>57</v>
      </c>
      <c r="AX55" s="27" t="s">
        <v>61</v>
      </c>
      <c r="AY55" s="21" t="s">
        <v>61</v>
      </c>
      <c r="AZ55" s="27"/>
      <c r="BA55" s="21"/>
      <c r="BB55" s="21" t="s">
        <v>183</v>
      </c>
      <c r="BC55" s="27" t="s">
        <v>57</v>
      </c>
      <c r="BD55" s="20" t="s">
        <v>65</v>
      </c>
      <c r="BE55" s="27" t="s">
        <v>57</v>
      </c>
      <c r="BF55" s="20" t="s">
        <v>65</v>
      </c>
      <c r="BG55" s="27" t="s">
        <v>89</v>
      </c>
      <c r="BH55" s="13"/>
      <c r="BI55" s="13"/>
      <c r="BJ55" s="13"/>
      <c r="BK55" s="13"/>
      <c r="BL55" s="13"/>
      <c r="BM55" s="13"/>
      <c r="BN55" s="18" t="s">
        <v>60</v>
      </c>
      <c r="BO55" s="19" t="n">
        <f aca="false">COUNTIFS(AT4:AT137,BN38,AW4:AW137,BN55)</f>
        <v>9</v>
      </c>
      <c r="BP55" s="13"/>
      <c r="BQ55" s="24" t="s">
        <v>57</v>
      </c>
      <c r="BR55" s="25" t="n">
        <f aca="false">COUNTIF(BC4:BC137,BQ55)</f>
        <v>74</v>
      </c>
      <c r="BS55" s="13"/>
      <c r="BT55" s="13"/>
      <c r="BU55" s="13"/>
      <c r="BV55" s="13"/>
      <c r="BW55" s="13"/>
      <c r="BX55" s="13"/>
      <c r="BY55" s="13"/>
      <c r="BZ55" s="13"/>
      <c r="CA55" s="13"/>
    </row>
    <row r="56" customFormat="false" ht="12.8" hidden="false" customHeight="false" outlineLevel="0" collapsed="false">
      <c r="A56" s="21" t="n">
        <v>53</v>
      </c>
      <c r="B56" s="28" t="n">
        <v>0</v>
      </c>
      <c r="C56" s="21" t="n">
        <v>1</v>
      </c>
      <c r="D56" s="21" t="n">
        <v>1</v>
      </c>
      <c r="E56" s="27" t="s">
        <v>55</v>
      </c>
      <c r="F56" s="20" t="s">
        <v>55</v>
      </c>
      <c r="G56" s="28" t="n">
        <v>-1</v>
      </c>
      <c r="H56" s="21" t="n">
        <v>1</v>
      </c>
      <c r="I56" s="21" t="n">
        <v>0.5</v>
      </c>
      <c r="J56" s="27" t="s">
        <v>65</v>
      </c>
      <c r="K56" s="20" t="s">
        <v>65</v>
      </c>
      <c r="L56" s="28" t="n">
        <v>0</v>
      </c>
      <c r="M56" s="21" t="n">
        <v>0.75</v>
      </c>
      <c r="N56" s="21" t="n">
        <v>0.75</v>
      </c>
      <c r="O56" s="27" t="s">
        <v>55</v>
      </c>
      <c r="P56" s="20" t="s">
        <v>55</v>
      </c>
      <c r="Q56" s="27" t="s">
        <v>68</v>
      </c>
      <c r="R56" s="21" t="str">
        <f aca="false">IF(AND(D56&lt;I56,D56&lt;N56),"I",IF(AND(I56&lt;D56,I56&lt;N56),"II",IF(AND(N56&lt;D56,N56&lt;I56),"III",IF(AND(D56=I56,D56 =N56),"All",IF(D56=I56,"I and II",IF(D56= N56,"I and III","II and III"))))))</f>
        <v>II</v>
      </c>
      <c r="S56" s="29" t="str">
        <f aca="false">IF(AND(C56&gt;H56,C56&gt;M56),"I",IF(AND(H56&gt;C56,H56&gt;M56),"II",IF(AND(M56&gt;C56,M56&gt;H56),"III",IF(AND(C56=H56,C56 =M56),"All",IF(C56=H56,"I and II",IF(C56= M56,"I and III","II and III"))))))</f>
        <v>I and II</v>
      </c>
      <c r="T56" s="30" t="s">
        <v>57</v>
      </c>
      <c r="U56" s="27" t="s">
        <v>57</v>
      </c>
      <c r="V56" s="30" t="s">
        <v>57</v>
      </c>
      <c r="W56" s="38" t="s">
        <v>57</v>
      </c>
      <c r="X56" s="32" t="n">
        <v>0</v>
      </c>
      <c r="Y56" s="28" t="n">
        <v>1</v>
      </c>
      <c r="Z56" s="28" t="n">
        <v>1</v>
      </c>
      <c r="AA56" s="30" t="s">
        <v>55</v>
      </c>
      <c r="AB56" s="27" t="s">
        <v>55</v>
      </c>
      <c r="AC56" s="32" t="n">
        <v>-1</v>
      </c>
      <c r="AD56" s="28" t="n">
        <v>1</v>
      </c>
      <c r="AE56" s="28" t="n">
        <v>0.75</v>
      </c>
      <c r="AF56" s="30" t="s">
        <v>65</v>
      </c>
      <c r="AG56" s="27" t="s">
        <v>55</v>
      </c>
      <c r="AH56" s="32" t="n">
        <v>-1</v>
      </c>
      <c r="AI56" s="28" t="n">
        <v>0.75</v>
      </c>
      <c r="AJ56" s="28" t="n">
        <v>0.5</v>
      </c>
      <c r="AK56" s="30" t="s">
        <v>65</v>
      </c>
      <c r="AL56" s="27" t="s">
        <v>55</v>
      </c>
      <c r="AM56" s="20" t="s">
        <v>54</v>
      </c>
      <c r="AN56" s="20" t="str">
        <f aca="false">IF(AND(Z56&lt;AE56,Z56&lt;AJ56),"I",IF(AND(AE56&lt;Z56,AE56&lt;AJ56),"II",IF(AND(AJ56&lt;Z56,AJ56&lt;AE56),"III",IF(AND(Z56=AE56,Z56 =AJ56),"All",IF(Z56=AE56,"I and II",IF(Z56= AJ56,"I and III","II and III"))))))</f>
        <v>III</v>
      </c>
      <c r="AO56" s="21" t="str">
        <f aca="false">IF(AND(Y56&gt;AD56,Y56&gt;AI56),"I",IF(AND(AD56&gt;Y56,AD56&gt;AI56),"II",IF(AND(AI56&gt;Y56,AI56&gt;AD56),"III",IF(AND(Y56=AD56,Y56 =AI56),"All",IF(Y56=AD56,"I and II",IF(Y56= AI56,"I and III","II and III"))))))</f>
        <v>I and II</v>
      </c>
      <c r="AP56" s="27" t="s">
        <v>57</v>
      </c>
      <c r="AQ56" s="20" t="s">
        <v>57</v>
      </c>
      <c r="AR56" s="27" t="s">
        <v>57</v>
      </c>
      <c r="AS56" s="21" t="s">
        <v>57</v>
      </c>
      <c r="AT56" s="27" t="s">
        <v>65</v>
      </c>
      <c r="AU56" s="21" t="n">
        <v>1</v>
      </c>
      <c r="AV56" s="27" t="s">
        <v>162</v>
      </c>
      <c r="AW56" s="20" t="s">
        <v>57</v>
      </c>
      <c r="AX56" s="27" t="s">
        <v>61</v>
      </c>
      <c r="AY56" s="21" t="s">
        <v>61</v>
      </c>
      <c r="AZ56" s="27" t="s">
        <v>61</v>
      </c>
      <c r="BA56" s="21" t="s">
        <v>61</v>
      </c>
      <c r="BB56" s="21" t="s">
        <v>125</v>
      </c>
      <c r="BC56" s="27" t="s">
        <v>120</v>
      </c>
      <c r="BD56" s="20" t="s">
        <v>55</v>
      </c>
      <c r="BE56" s="27" t="s">
        <v>57</v>
      </c>
      <c r="BF56" s="20" t="s">
        <v>65</v>
      </c>
      <c r="BG56" s="27" t="s">
        <v>57</v>
      </c>
      <c r="BH56" s="13"/>
      <c r="BI56" s="13"/>
      <c r="BJ56" s="13"/>
      <c r="BK56" s="13"/>
      <c r="BL56" s="13"/>
      <c r="BM56" s="13"/>
      <c r="BN56" s="24" t="s">
        <v>67</v>
      </c>
      <c r="BO56" s="25" t="n">
        <f aca="false">COUNTIFS(AT4:AT137,BN38,AW4:AW137,BN56)</f>
        <v>4</v>
      </c>
      <c r="BP56" s="13"/>
      <c r="BQ56" s="40" t="s">
        <v>75</v>
      </c>
      <c r="BR56" s="59" t="n">
        <f aca="false">SUM(BR42:BR55)</f>
        <v>133</v>
      </c>
      <c r="BS56" s="13"/>
      <c r="BT56" s="13"/>
      <c r="BU56" s="13"/>
      <c r="BV56" s="13"/>
      <c r="BW56" s="13"/>
      <c r="BX56" s="13"/>
      <c r="BY56" s="13"/>
      <c r="BZ56" s="13"/>
      <c r="CA56" s="13"/>
    </row>
    <row r="57" customFormat="false" ht="12.8" hidden="false" customHeight="false" outlineLevel="0" collapsed="false">
      <c r="A57" s="21" t="n">
        <v>54</v>
      </c>
      <c r="B57" s="28" t="n">
        <v>-1</v>
      </c>
      <c r="C57" s="21" t="n">
        <v>1</v>
      </c>
      <c r="D57" s="21" t="n">
        <v>0.75</v>
      </c>
      <c r="E57" s="27" t="s">
        <v>65</v>
      </c>
      <c r="F57" s="20" t="s">
        <v>55</v>
      </c>
      <c r="G57" s="28" t="n">
        <v>-1</v>
      </c>
      <c r="H57" s="21" t="n">
        <v>0.75</v>
      </c>
      <c r="I57" s="21" t="n">
        <v>0.5</v>
      </c>
      <c r="J57" s="27" t="s">
        <v>65</v>
      </c>
      <c r="K57" s="20" t="s">
        <v>55</v>
      </c>
      <c r="L57" s="28" t="n">
        <v>0</v>
      </c>
      <c r="M57" s="21" t="n">
        <v>0.5</v>
      </c>
      <c r="N57" s="21" t="n">
        <v>0.5</v>
      </c>
      <c r="O57" s="27" t="s">
        <v>55</v>
      </c>
      <c r="P57" s="20" t="s">
        <v>55</v>
      </c>
      <c r="Q57" s="27" t="s">
        <v>54</v>
      </c>
      <c r="R57" s="21" t="str">
        <f aca="false">IF(AND(D57&lt;I57,D57&lt;N57),"I",IF(AND(I57&lt;D57,I57&lt;N57),"II",IF(AND(N57&lt;D57,N57&lt;I57),"III",IF(AND(D57=I57,D57 =N57),"All",IF(D57=I57,"I and II",IF(D57= N57,"I and III","II and III"))))))</f>
        <v>II and III</v>
      </c>
      <c r="S57" s="29" t="str">
        <f aca="false">IF(AND(C57&gt;H57,C57&gt;M57),"I",IF(AND(H57&gt;C57,H57&gt;M57),"II",IF(AND(M57&gt;C57,M57&gt;H57),"III",IF(AND(C57=H57,C57 =M57),"All",IF(C57=H57,"I and II",IF(C57= M57,"I and III","II and III"))))))</f>
        <v>I</v>
      </c>
      <c r="T57" s="30" t="s">
        <v>92</v>
      </c>
      <c r="U57" s="27" t="s">
        <v>70</v>
      </c>
      <c r="V57" s="30" t="s">
        <v>130</v>
      </c>
      <c r="W57" s="38" t="s">
        <v>57</v>
      </c>
      <c r="X57" s="32" t="n">
        <v>1</v>
      </c>
      <c r="Y57" s="28" t="n">
        <v>0.5</v>
      </c>
      <c r="Z57" s="28" t="n">
        <v>0.25</v>
      </c>
      <c r="AA57" s="30" t="s">
        <v>55</v>
      </c>
      <c r="AB57" s="27" t="s">
        <v>65</v>
      </c>
      <c r="AC57" s="32" t="n">
        <v>0</v>
      </c>
      <c r="AD57" s="28" t="n">
        <v>0.5</v>
      </c>
      <c r="AE57" s="28" t="n">
        <v>0.5</v>
      </c>
      <c r="AF57" s="30" t="s">
        <v>55</v>
      </c>
      <c r="AG57" s="27" t="s">
        <v>55</v>
      </c>
      <c r="AH57" s="32" t="n">
        <v>0</v>
      </c>
      <c r="AI57" s="28" t="n">
        <v>0.5</v>
      </c>
      <c r="AJ57" s="28" t="n">
        <v>0.5</v>
      </c>
      <c r="AK57" s="30" t="s">
        <v>55</v>
      </c>
      <c r="AL57" s="27" t="s">
        <v>55</v>
      </c>
      <c r="AM57" s="20" t="s">
        <v>54</v>
      </c>
      <c r="AN57" s="20" t="str">
        <f aca="false">IF(AND(Z57&lt;AE57,Z57&lt;AJ57),"I",IF(AND(AE57&lt;Z57,AE57&lt;AJ57),"II",IF(AND(AJ57&lt;Z57,AJ57&lt;AE57),"III",IF(AND(Z57=AE57,Z57 =AJ57),"All",IF(Z57=AE57,"I and II",IF(Z57= AJ57,"I and III","II and III"))))))</f>
        <v>I</v>
      </c>
      <c r="AO57" s="21" t="str">
        <f aca="false">IF(AND(Y57&gt;AD57,Y57&gt;AI57),"I",IF(AND(AD57&gt;Y57,AD57&gt;AI57),"II",IF(AND(AI57&gt;Y57,AI57&gt;AD57),"III",IF(AND(Y57=AD57,Y57 =AI57),"All",IF(Y57=AD57,"I and II",IF(Y57= AI57,"I and III","II and III"))))))</f>
        <v>All</v>
      </c>
      <c r="AP57" s="27" t="s">
        <v>57</v>
      </c>
      <c r="AQ57" s="20" t="s">
        <v>57</v>
      </c>
      <c r="AR57" s="27" t="s">
        <v>57</v>
      </c>
      <c r="AS57" s="21" t="s">
        <v>57</v>
      </c>
      <c r="AT57" s="27" t="s">
        <v>65</v>
      </c>
      <c r="AU57" s="21" t="n">
        <v>1</v>
      </c>
      <c r="AV57" s="27" t="s">
        <v>107</v>
      </c>
      <c r="AW57" s="20" t="s">
        <v>57</v>
      </c>
      <c r="AX57" s="27" t="s">
        <v>61</v>
      </c>
      <c r="AY57" s="21" t="s">
        <v>61</v>
      </c>
      <c r="AZ57" s="27" t="s">
        <v>61</v>
      </c>
      <c r="BA57" s="21" t="s">
        <v>61</v>
      </c>
      <c r="BB57" s="21" t="s">
        <v>154</v>
      </c>
      <c r="BC57" s="27" t="s">
        <v>170</v>
      </c>
      <c r="BD57" s="20" t="s">
        <v>65</v>
      </c>
      <c r="BE57" s="27" t="s">
        <v>39</v>
      </c>
      <c r="BF57" s="20" t="s">
        <v>65</v>
      </c>
      <c r="BG57" s="27" t="s">
        <v>93</v>
      </c>
      <c r="BH57" s="13"/>
      <c r="BI57" s="13"/>
      <c r="BJ57" s="13"/>
      <c r="BK57" s="13"/>
      <c r="BL57" s="13"/>
      <c r="BM57" s="13"/>
      <c r="BN57" s="24" t="s">
        <v>73</v>
      </c>
      <c r="BO57" s="34" t="n">
        <f aca="false">COUNTIFS(AT4:AT137,BN38,AW4:AW137,BN57)</f>
        <v>9</v>
      </c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</row>
    <row r="58" customFormat="false" ht="12.8" hidden="false" customHeight="false" outlineLevel="0" collapsed="false">
      <c r="A58" s="21" t="n">
        <v>55</v>
      </c>
      <c r="B58" s="28" t="n">
        <v>0</v>
      </c>
      <c r="C58" s="21" t="n">
        <v>1</v>
      </c>
      <c r="D58" s="21" t="n">
        <v>1</v>
      </c>
      <c r="E58" s="27" t="s">
        <v>55</v>
      </c>
      <c r="F58" s="20" t="s">
        <v>55</v>
      </c>
      <c r="G58" s="28" t="n">
        <v>-1</v>
      </c>
      <c r="H58" s="21" t="n">
        <v>1</v>
      </c>
      <c r="I58" s="21" t="n">
        <v>0.75</v>
      </c>
      <c r="J58" s="27" t="s">
        <v>65</v>
      </c>
      <c r="K58" s="20" t="s">
        <v>55</v>
      </c>
      <c r="L58" s="28" t="n">
        <v>0</v>
      </c>
      <c r="M58" s="21" t="n">
        <v>0.75</v>
      </c>
      <c r="N58" s="21" t="n">
        <v>0.75</v>
      </c>
      <c r="O58" s="27" t="s">
        <v>55</v>
      </c>
      <c r="P58" s="20" t="s">
        <v>55</v>
      </c>
      <c r="Q58" s="27" t="s">
        <v>54</v>
      </c>
      <c r="R58" s="21" t="str">
        <f aca="false">IF(AND(D58&lt;I58,D58&lt;N58),"I",IF(AND(I58&lt;D58,I58&lt;N58),"II",IF(AND(N58&lt;D58,N58&lt;I58),"III",IF(AND(D58=I58,D58 =N58),"All",IF(D58=I58,"I and II",IF(D58= N58,"I and III","II and III"))))))</f>
        <v>II and III</v>
      </c>
      <c r="S58" s="29" t="str">
        <f aca="false">IF(AND(C58&gt;H58,C58&gt;M58),"I",IF(AND(H58&gt;C58,H58&gt;M58),"II",IF(AND(M58&gt;C58,M58&gt;H58),"III",IF(AND(C58=H58,C58 =M58),"All",IF(C58=H58,"I and II",IF(C58= M58,"I and III","II and III"))))))</f>
        <v>I and II</v>
      </c>
      <c r="T58" s="30" t="s">
        <v>92</v>
      </c>
      <c r="U58" s="27" t="s">
        <v>70</v>
      </c>
      <c r="V58" s="30" t="s">
        <v>130</v>
      </c>
      <c r="W58" s="38" t="s">
        <v>57</v>
      </c>
      <c r="X58" s="32" t="n">
        <v>1</v>
      </c>
      <c r="Y58" s="28" t="n">
        <v>0.5</v>
      </c>
      <c r="Z58" s="28" t="n">
        <v>0.25</v>
      </c>
      <c r="AA58" s="30" t="s">
        <v>55</v>
      </c>
      <c r="AB58" s="27" t="s">
        <v>65</v>
      </c>
      <c r="AC58" s="32" t="n">
        <v>0</v>
      </c>
      <c r="AD58" s="28" t="n">
        <v>0.5</v>
      </c>
      <c r="AE58" s="28" t="n">
        <v>0.5</v>
      </c>
      <c r="AF58" s="30" t="s">
        <v>55</v>
      </c>
      <c r="AG58" s="27" t="s">
        <v>55</v>
      </c>
      <c r="AH58" s="32" t="n">
        <v>0</v>
      </c>
      <c r="AI58" s="28" t="n">
        <v>0.5</v>
      </c>
      <c r="AJ58" s="28" t="n">
        <v>0.5</v>
      </c>
      <c r="AK58" s="30" t="s">
        <v>55</v>
      </c>
      <c r="AL58" s="27" t="s">
        <v>55</v>
      </c>
      <c r="AM58" s="20" t="s">
        <v>54</v>
      </c>
      <c r="AN58" s="20" t="str">
        <f aca="false">IF(AND(Z58&lt;AE58,Z58&lt;AJ58),"I",IF(AND(AE58&lt;Z58,AE58&lt;AJ58),"II",IF(AND(AJ58&lt;Z58,AJ58&lt;AE58),"III",IF(AND(Z58=AE58,Z58 =AJ58),"All",IF(Z58=AE58,"I and II",IF(Z58= AJ58,"I and III","II and III"))))))</f>
        <v>I</v>
      </c>
      <c r="AO58" s="21" t="str">
        <f aca="false">IF(AND(Y58&gt;AD58,Y58&gt;AI58),"I",IF(AND(AD58&gt;Y58,AD58&gt;AI58),"II",IF(AND(AI58&gt;Y58,AI58&gt;AD58),"III",IF(AND(Y58=AD58,Y58 =AI58),"All",IF(Y58=AD58,"I and II",IF(Y58= AI58,"I and III","II and III"))))))</f>
        <v>All</v>
      </c>
      <c r="AP58" s="27" t="s">
        <v>57</v>
      </c>
      <c r="AQ58" s="20" t="s">
        <v>57</v>
      </c>
      <c r="AR58" s="27" t="s">
        <v>57</v>
      </c>
      <c r="AS58" s="21" t="s">
        <v>57</v>
      </c>
      <c r="AT58" s="27" t="s">
        <v>65</v>
      </c>
      <c r="AU58" s="21" t="n">
        <v>0.25</v>
      </c>
      <c r="AV58" s="27" t="s">
        <v>107</v>
      </c>
      <c r="AW58" s="20" t="s">
        <v>57</v>
      </c>
      <c r="AX58" s="27" t="s">
        <v>61</v>
      </c>
      <c r="AY58" s="21"/>
      <c r="AZ58" s="27"/>
      <c r="BA58" s="21"/>
      <c r="BB58" s="21" t="s">
        <v>57</v>
      </c>
      <c r="BC58" s="27" t="s">
        <v>57</v>
      </c>
      <c r="BD58" s="20" t="s">
        <v>65</v>
      </c>
      <c r="BE58" s="27" t="s">
        <v>57</v>
      </c>
      <c r="BF58" s="20" t="s">
        <v>65</v>
      </c>
      <c r="BG58" s="27" t="s">
        <v>93</v>
      </c>
      <c r="BH58" s="13"/>
      <c r="BI58" s="13"/>
      <c r="BJ58" s="13"/>
      <c r="BK58" s="13"/>
      <c r="BL58" s="13"/>
      <c r="BM58" s="13"/>
      <c r="BN58" s="24" t="s">
        <v>86</v>
      </c>
      <c r="BO58" s="25" t="n">
        <f aca="false">COUNTIFS(AT4:AT137,BN38,AW4:AW137,BN58)</f>
        <v>1</v>
      </c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</row>
    <row r="59" customFormat="false" ht="12.8" hidden="false" customHeight="false" outlineLevel="0" collapsed="false">
      <c r="A59" s="21" t="n">
        <v>56</v>
      </c>
      <c r="B59" s="28" t="n">
        <v>0</v>
      </c>
      <c r="C59" s="21" t="n">
        <v>1</v>
      </c>
      <c r="D59" s="21" t="n">
        <v>1</v>
      </c>
      <c r="E59" s="27" t="s">
        <v>55</v>
      </c>
      <c r="F59" s="20" t="s">
        <v>55</v>
      </c>
      <c r="G59" s="28" t="n">
        <v>0</v>
      </c>
      <c r="H59" s="21" t="n">
        <v>1</v>
      </c>
      <c r="I59" s="21" t="n">
        <v>1</v>
      </c>
      <c r="J59" s="27" t="s">
        <v>55</v>
      </c>
      <c r="K59" s="20" t="s">
        <v>55</v>
      </c>
      <c r="L59" s="28" t="n">
        <v>0</v>
      </c>
      <c r="M59" s="21" t="n">
        <v>1</v>
      </c>
      <c r="N59" s="21" t="n">
        <v>1</v>
      </c>
      <c r="O59" s="27" t="s">
        <v>55</v>
      </c>
      <c r="P59" s="20" t="s">
        <v>55</v>
      </c>
      <c r="Q59" s="27" t="s">
        <v>127</v>
      </c>
      <c r="R59" s="21" t="str">
        <f aca="false">IF(AND(D59&lt;I59,D59&lt;N59),"I",IF(AND(I59&lt;D59,I59&lt;N59),"II",IF(AND(N59&lt;D59,N59&lt;I59),"III",IF(AND(D59=I59,D59 =N59),"All",IF(D59=I59,"I and II",IF(D59= N59,"I and III","II and III"))))))</f>
        <v>All</v>
      </c>
      <c r="S59" s="29" t="str">
        <f aca="false">IF(AND(C59&gt;H59,C59&gt;M59),"I",IF(AND(H59&gt;C59,H59&gt;M59),"II",IF(AND(M59&gt;C59,M59&gt;H59),"III",IF(AND(C59=H59,C59 =M59),"All",IF(C59=H59,"I and II",IF(C59= M59,"I and III","II and III"))))))</f>
        <v>All</v>
      </c>
      <c r="T59" s="30" t="s">
        <v>57</v>
      </c>
      <c r="U59" s="27" t="s">
        <v>57</v>
      </c>
      <c r="V59" s="30" t="s">
        <v>57</v>
      </c>
      <c r="W59" s="38" t="s">
        <v>57</v>
      </c>
      <c r="X59" s="32" t="n">
        <v>0</v>
      </c>
      <c r="Y59" s="28" t="n">
        <v>1</v>
      </c>
      <c r="Z59" s="28" t="n">
        <v>1</v>
      </c>
      <c r="AA59" s="30" t="s">
        <v>55</v>
      </c>
      <c r="AB59" s="27" t="s">
        <v>55</v>
      </c>
      <c r="AC59" s="32" t="n">
        <v>0</v>
      </c>
      <c r="AD59" s="28" t="n">
        <v>1</v>
      </c>
      <c r="AE59" s="28" t="n">
        <v>1</v>
      </c>
      <c r="AF59" s="30" t="s">
        <v>55</v>
      </c>
      <c r="AG59" s="27" t="s">
        <v>55</v>
      </c>
      <c r="AH59" s="32" t="n">
        <v>0</v>
      </c>
      <c r="AI59" s="28" t="n">
        <v>1</v>
      </c>
      <c r="AJ59" s="28" t="n">
        <v>1</v>
      </c>
      <c r="AK59" s="30" t="s">
        <v>55</v>
      </c>
      <c r="AL59" s="27" t="s">
        <v>55</v>
      </c>
      <c r="AM59" s="20" t="s">
        <v>46</v>
      </c>
      <c r="AN59" s="20" t="str">
        <f aca="false">IF(AND(Z59&lt;AE59,Z59&lt;AJ59),"I",IF(AND(AE59&lt;Z59,AE59&lt;AJ59),"II",IF(AND(AJ59&lt;Z59,AJ59&lt;AE59),"III",IF(AND(Z59=AE59,Z59 =AJ59),"All",IF(Z59=AE59,"I and II",IF(Z59= AJ59,"I and III","II and III"))))))</f>
        <v>All</v>
      </c>
      <c r="AO59" s="21" t="str">
        <f aca="false">IF(AND(Y59&gt;AD59,Y59&gt;AI59),"I",IF(AND(AD59&gt;Y59,AD59&gt;AI59),"II",IF(AND(AI59&gt;Y59,AI59&gt;AD59),"III",IF(AND(Y59=AD59,Y59 =AI59),"All",IF(Y59=AD59,"I and II",IF(Y59= AI59,"I and III","II and III"))))))</f>
        <v>All</v>
      </c>
      <c r="AP59" s="27" t="s">
        <v>57</v>
      </c>
      <c r="AQ59" s="20" t="s">
        <v>57</v>
      </c>
      <c r="AR59" s="27" t="s">
        <v>57</v>
      </c>
      <c r="AS59" s="21" t="s">
        <v>57</v>
      </c>
      <c r="AT59" s="27" t="s">
        <v>65</v>
      </c>
      <c r="AU59" s="21" t="n">
        <v>0.5</v>
      </c>
      <c r="AV59" s="27" t="s">
        <v>82</v>
      </c>
      <c r="AW59" s="20" t="s">
        <v>57</v>
      </c>
      <c r="AX59" s="27" t="s">
        <v>61</v>
      </c>
      <c r="AY59" s="21" t="s">
        <v>61</v>
      </c>
      <c r="AZ59" s="27"/>
      <c r="BA59" s="21"/>
      <c r="BB59" s="21" t="s">
        <v>125</v>
      </c>
      <c r="BC59" s="27" t="s">
        <v>120</v>
      </c>
      <c r="BD59" s="20" t="s">
        <v>55</v>
      </c>
      <c r="BE59" s="27" t="s">
        <v>57</v>
      </c>
      <c r="BF59" s="20" t="s">
        <v>65</v>
      </c>
      <c r="BG59" s="27" t="s">
        <v>89</v>
      </c>
      <c r="BH59" s="13"/>
      <c r="BI59" s="13"/>
      <c r="BJ59" s="13"/>
      <c r="BK59" s="13"/>
      <c r="BL59" s="13"/>
      <c r="BM59" s="13"/>
      <c r="BN59" s="36" t="s">
        <v>57</v>
      </c>
      <c r="BO59" s="37" t="n">
        <f aca="false">COUNTIFS(AT4:AT137,BN38,AW4:AW137,BN59)</f>
        <v>3</v>
      </c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</row>
    <row r="60" customFormat="false" ht="12.8" hidden="false" customHeight="false" outlineLevel="0" collapsed="false">
      <c r="A60" s="21" t="n">
        <v>57</v>
      </c>
      <c r="B60" s="28" t="n">
        <v>0</v>
      </c>
      <c r="C60" s="21" t="n">
        <v>1</v>
      </c>
      <c r="D60" s="21" t="n">
        <v>1</v>
      </c>
      <c r="E60" s="27" t="s">
        <v>55</v>
      </c>
      <c r="F60" s="20" t="s">
        <v>55</v>
      </c>
      <c r="G60" s="28" t="n">
        <v>0</v>
      </c>
      <c r="H60" s="21" t="n">
        <v>0.75</v>
      </c>
      <c r="I60" s="21" t="n">
        <v>0.5</v>
      </c>
      <c r="J60" s="27" t="s">
        <v>65</v>
      </c>
      <c r="K60" s="20" t="s">
        <v>65</v>
      </c>
      <c r="L60" s="28" t="n">
        <v>0</v>
      </c>
      <c r="M60" s="21" t="n">
        <v>0.75</v>
      </c>
      <c r="N60" s="21" t="n">
        <v>0.5</v>
      </c>
      <c r="O60" s="27" t="s">
        <v>65</v>
      </c>
      <c r="P60" s="20" t="s">
        <v>65</v>
      </c>
      <c r="Q60" s="27" t="s">
        <v>63</v>
      </c>
      <c r="R60" s="21" t="str">
        <f aca="false">IF(AND(D60&lt;I60,D60&lt;N60),"I",IF(AND(I60&lt;D60,I60&lt;N60),"II",IF(AND(N60&lt;D60,N60&lt;I60),"III",IF(AND(D60=I60,D60 =N60),"All",IF(D60=I60,"I and II",IF(D60= N60,"I and III","II and III"))))))</f>
        <v>II and III</v>
      </c>
      <c r="S60" s="29" t="str">
        <f aca="false">IF(AND(C60&gt;H60,C60&gt;M60),"I",IF(AND(H60&gt;C60,H60&gt;M60),"II",IF(AND(M60&gt;C60,M60&gt;H60),"III",IF(AND(C60=H60,C60 =M60),"All",IF(C60=H60,"I and II",IF(C60= M60,"I and III","II and III"))))))</f>
        <v>I</v>
      </c>
      <c r="T60" s="30" t="s">
        <v>114</v>
      </c>
      <c r="U60" s="27" t="s">
        <v>92</v>
      </c>
      <c r="V60" s="30" t="s">
        <v>57</v>
      </c>
      <c r="W60" s="38" t="s">
        <v>57</v>
      </c>
      <c r="X60" s="32" t="n">
        <v>-1</v>
      </c>
      <c r="Y60" s="28" t="n">
        <v>1</v>
      </c>
      <c r="Z60" s="28" t="n">
        <v>0.75</v>
      </c>
      <c r="AA60" s="30" t="s">
        <v>65</v>
      </c>
      <c r="AB60" s="27" t="s">
        <v>55</v>
      </c>
      <c r="AC60" s="32" t="n">
        <v>-1</v>
      </c>
      <c r="AD60" s="28" t="n">
        <v>0.75</v>
      </c>
      <c r="AE60" s="28" t="n">
        <v>0.5</v>
      </c>
      <c r="AF60" s="30" t="s">
        <v>65</v>
      </c>
      <c r="AG60" s="27" t="s">
        <v>55</v>
      </c>
      <c r="AH60" s="32" t="n">
        <v>0</v>
      </c>
      <c r="AI60" s="28" t="n">
        <v>1</v>
      </c>
      <c r="AJ60" s="28" t="n">
        <v>1</v>
      </c>
      <c r="AK60" s="30" t="s">
        <v>55</v>
      </c>
      <c r="AL60" s="27" t="s">
        <v>65</v>
      </c>
      <c r="AM60" s="20" t="s">
        <v>68</v>
      </c>
      <c r="AN60" s="20" t="str">
        <f aca="false">IF(AND(Z60&lt;AE60,Z60&lt;AJ60),"I",IF(AND(AE60&lt;Z60,AE60&lt;AJ60),"II",IF(AND(AJ60&lt;Z60,AJ60&lt;AE60),"III",IF(AND(Z60=AE60,Z60 =AJ60),"All",IF(Z60=AE60,"I and II",IF(Z60= AJ60,"I and III","II and III"))))))</f>
        <v>II</v>
      </c>
      <c r="AO60" s="21" t="str">
        <f aca="false">IF(AND(Y60&gt;AD60,Y60&gt;AI60),"I",IF(AND(AD60&gt;Y60,AD60&gt;AI60),"II",IF(AND(AI60&gt;Y60,AI60&gt;AD60),"III",IF(AND(Y60=AD60,Y60 =AI60),"All",IF(Y60=AD60,"I and II",IF(Y60= AI60,"I and III","II and III"))))))</f>
        <v>I and III</v>
      </c>
      <c r="AP60" s="27" t="s">
        <v>114</v>
      </c>
      <c r="AQ60" s="20" t="s">
        <v>71</v>
      </c>
      <c r="AR60" s="27" t="s">
        <v>57</v>
      </c>
      <c r="AS60" s="21" t="s">
        <v>78</v>
      </c>
      <c r="AT60" s="27" t="s">
        <v>65</v>
      </c>
      <c r="AU60" s="21" t="n">
        <v>0.75</v>
      </c>
      <c r="AV60" s="27" t="s">
        <v>66</v>
      </c>
      <c r="AW60" s="20" t="s">
        <v>57</v>
      </c>
      <c r="AX60" s="27" t="s">
        <v>61</v>
      </c>
      <c r="AY60" s="21" t="s">
        <v>61</v>
      </c>
      <c r="AZ60" s="27" t="s">
        <v>61</v>
      </c>
      <c r="BA60" s="21" t="s">
        <v>61</v>
      </c>
      <c r="BB60" s="21" t="s">
        <v>146</v>
      </c>
      <c r="BC60" s="27" t="s">
        <v>120</v>
      </c>
      <c r="BD60" s="20" t="s">
        <v>65</v>
      </c>
      <c r="BE60" s="27" t="s">
        <v>166</v>
      </c>
      <c r="BF60" s="20" t="s">
        <v>65</v>
      </c>
      <c r="BG60" s="27" t="s">
        <v>89</v>
      </c>
      <c r="BH60" s="13"/>
      <c r="BI60" s="13"/>
      <c r="BJ60" s="13"/>
      <c r="BK60" s="13"/>
      <c r="BL60" s="13"/>
      <c r="BM60" s="13"/>
      <c r="BN60" s="36" t="s">
        <v>75</v>
      </c>
      <c r="BO60" s="58" t="n">
        <f aca="false">SUM(BO55:BO59)</f>
        <v>26</v>
      </c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</row>
    <row r="61" customFormat="false" ht="12.8" hidden="false" customHeight="false" outlineLevel="0" collapsed="false">
      <c r="A61" s="21" t="n">
        <v>58</v>
      </c>
      <c r="B61" s="28" t="n">
        <v>0</v>
      </c>
      <c r="C61" s="21" t="n">
        <v>1</v>
      </c>
      <c r="D61" s="21" t="n">
        <v>1</v>
      </c>
      <c r="E61" s="27" t="s">
        <v>55</v>
      </c>
      <c r="F61" s="20" t="s">
        <v>55</v>
      </c>
      <c r="G61" s="28" t="n">
        <v>0</v>
      </c>
      <c r="H61" s="21" t="n">
        <v>1</v>
      </c>
      <c r="I61" s="21" t="n">
        <v>1</v>
      </c>
      <c r="J61" s="27" t="s">
        <v>55</v>
      </c>
      <c r="K61" s="20" t="s">
        <v>55</v>
      </c>
      <c r="L61" s="28" t="n">
        <v>0</v>
      </c>
      <c r="M61" s="21" t="n">
        <v>1</v>
      </c>
      <c r="N61" s="21" t="n">
        <v>1</v>
      </c>
      <c r="O61" s="27" t="s">
        <v>55</v>
      </c>
      <c r="P61" s="20" t="s">
        <v>55</v>
      </c>
      <c r="Q61" s="27" t="s">
        <v>127</v>
      </c>
      <c r="R61" s="21" t="str">
        <f aca="false">IF(AND(D61&lt;I61,D61&lt;N61),"I",IF(AND(I61&lt;D61,I61&lt;N61),"II",IF(AND(N61&lt;D61,N61&lt;I61),"III",IF(AND(D61=I61,D61 =N61),"All",IF(D61=I61,"I and II",IF(D61= N61,"I and III","II and III"))))))</f>
        <v>All</v>
      </c>
      <c r="S61" s="29" t="str">
        <f aca="false">IF(AND(C61&gt;H61,C61&gt;M61),"I",IF(AND(H61&gt;C61,H61&gt;M61),"II",IF(AND(M61&gt;C61,M61&gt;H61),"III",IF(AND(C61=H61,C61 =M61),"All",IF(C61=H61,"I and II",IF(C61= M61,"I and III","II and III"))))))</f>
        <v>All</v>
      </c>
      <c r="T61" s="30" t="s">
        <v>57</v>
      </c>
      <c r="U61" s="27" t="s">
        <v>57</v>
      </c>
      <c r="V61" s="30" t="s">
        <v>57</v>
      </c>
      <c r="W61" s="38" t="s">
        <v>57</v>
      </c>
      <c r="X61" s="32" t="n">
        <v>0</v>
      </c>
      <c r="Y61" s="28" t="n">
        <v>1</v>
      </c>
      <c r="Z61" s="28" t="n">
        <v>1</v>
      </c>
      <c r="AA61" s="30" t="s">
        <v>55</v>
      </c>
      <c r="AB61" s="27" t="s">
        <v>55</v>
      </c>
      <c r="AC61" s="32" t="n">
        <v>0</v>
      </c>
      <c r="AD61" s="28" t="n">
        <v>1</v>
      </c>
      <c r="AE61" s="28" t="n">
        <v>1</v>
      </c>
      <c r="AF61" s="30" t="s">
        <v>55</v>
      </c>
      <c r="AG61" s="27" t="s">
        <v>55</v>
      </c>
      <c r="AH61" s="32" t="n">
        <v>0</v>
      </c>
      <c r="AI61" s="28" t="n">
        <v>1</v>
      </c>
      <c r="AJ61" s="28" t="n">
        <v>1</v>
      </c>
      <c r="AK61" s="30" t="s">
        <v>55</v>
      </c>
      <c r="AL61" s="27" t="s">
        <v>55</v>
      </c>
      <c r="AM61" s="20" t="s">
        <v>46</v>
      </c>
      <c r="AN61" s="20" t="str">
        <f aca="false">IF(AND(Z61&lt;AE61,Z61&lt;AJ61),"I",IF(AND(AE61&lt;Z61,AE61&lt;AJ61),"II",IF(AND(AJ61&lt;Z61,AJ61&lt;AE61),"III",IF(AND(Z61=AE61,Z61 =AJ61),"All",IF(Z61=AE61,"I and II",IF(Z61= AJ61,"I and III","II and III"))))))</f>
        <v>All</v>
      </c>
      <c r="AO61" s="21" t="str">
        <f aca="false">IF(AND(Y61&gt;AD61,Y61&gt;AI61),"I",IF(AND(AD61&gt;Y61,AD61&gt;AI61),"II",IF(AND(AI61&gt;Y61,AI61&gt;AD61),"III",IF(AND(Y61=AD61,Y61 =AI61),"All",IF(Y61=AD61,"I and II",IF(Y61= AI61,"I and III","II and III"))))))</f>
        <v>All</v>
      </c>
      <c r="AP61" s="27" t="s">
        <v>57</v>
      </c>
      <c r="AQ61" s="20" t="s">
        <v>57</v>
      </c>
      <c r="AR61" s="27" t="s">
        <v>57</v>
      </c>
      <c r="AS61" s="21" t="s">
        <v>57</v>
      </c>
      <c r="AT61" s="27" t="s">
        <v>65</v>
      </c>
      <c r="AU61" s="21" t="n">
        <v>1</v>
      </c>
      <c r="AV61" s="27" t="s">
        <v>66</v>
      </c>
      <c r="AW61" s="20" t="s">
        <v>57</v>
      </c>
      <c r="AX61" s="27" t="s">
        <v>61</v>
      </c>
      <c r="AY61" s="21" t="s">
        <v>61</v>
      </c>
      <c r="AZ61" s="27" t="s">
        <v>61</v>
      </c>
      <c r="BA61" s="21" t="s">
        <v>61</v>
      </c>
      <c r="BB61" s="21" t="s">
        <v>154</v>
      </c>
      <c r="BC61" s="27" t="s">
        <v>57</v>
      </c>
      <c r="BD61" s="20" t="s">
        <v>65</v>
      </c>
      <c r="BE61" s="27" t="s">
        <v>57</v>
      </c>
      <c r="BF61" s="20" t="s">
        <v>65</v>
      </c>
      <c r="BG61" s="27" t="s">
        <v>57</v>
      </c>
      <c r="BH61" s="13"/>
      <c r="BI61" s="13"/>
      <c r="BJ61" s="13"/>
      <c r="BK61" s="13"/>
      <c r="BL61" s="13"/>
      <c r="BM61" s="13"/>
      <c r="BN61" s="57" t="s">
        <v>184</v>
      </c>
      <c r="BO61" s="57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</row>
    <row r="62" customFormat="false" ht="12.8" hidden="false" customHeight="false" outlineLevel="0" collapsed="false">
      <c r="A62" s="21" t="n">
        <v>59</v>
      </c>
      <c r="B62" s="28" t="n">
        <v>0</v>
      </c>
      <c r="C62" s="21" t="n">
        <v>1</v>
      </c>
      <c r="D62" s="21" t="n">
        <v>1</v>
      </c>
      <c r="E62" s="27" t="s">
        <v>55</v>
      </c>
      <c r="F62" s="20" t="s">
        <v>55</v>
      </c>
      <c r="G62" s="28" t="n">
        <v>-1</v>
      </c>
      <c r="H62" s="21" t="n">
        <v>1</v>
      </c>
      <c r="I62" s="21" t="n">
        <v>0.5</v>
      </c>
      <c r="J62" s="27" t="s">
        <v>65</v>
      </c>
      <c r="K62" s="20" t="s">
        <v>65</v>
      </c>
      <c r="L62" s="28" t="n">
        <v>1</v>
      </c>
      <c r="M62" s="21" t="n">
        <v>0.75</v>
      </c>
      <c r="N62" s="21" t="n">
        <v>1</v>
      </c>
      <c r="O62" s="27" t="s">
        <v>55</v>
      </c>
      <c r="P62" s="20" t="s">
        <v>65</v>
      </c>
      <c r="Q62" s="27" t="s">
        <v>68</v>
      </c>
      <c r="R62" s="21" t="str">
        <f aca="false">IF(AND(D62&lt;I62,D62&lt;N62),"I",IF(AND(I62&lt;D62,I62&lt;N62),"II",IF(AND(N62&lt;D62,N62&lt;I62),"III",IF(AND(D62=I62,D62 =N62),"All",IF(D62=I62,"I and II",IF(D62= N62,"I and III","II and III"))))))</f>
        <v>II</v>
      </c>
      <c r="S62" s="29" t="str">
        <f aca="false">IF(AND(C62&gt;H62,C62&gt;M62),"I",IF(AND(H62&gt;C62,H62&gt;M62),"II",IF(AND(M62&gt;C62,M62&gt;H62),"III",IF(AND(C62=H62,C62 =M62),"All",IF(C62=H62,"I and II",IF(C62= M62,"I and III","II and III"))))))</f>
        <v>I and II</v>
      </c>
      <c r="T62" s="30" t="s">
        <v>92</v>
      </c>
      <c r="U62" s="27" t="s">
        <v>70</v>
      </c>
      <c r="V62" s="30" t="s">
        <v>130</v>
      </c>
      <c r="W62" s="38" t="s">
        <v>57</v>
      </c>
      <c r="X62" s="32" t="n">
        <v>0</v>
      </c>
      <c r="Y62" s="28" t="n">
        <v>1</v>
      </c>
      <c r="Z62" s="28" t="n">
        <v>1</v>
      </c>
      <c r="AA62" s="30" t="s">
        <v>55</v>
      </c>
      <c r="AB62" s="27" t="s">
        <v>55</v>
      </c>
      <c r="AC62" s="32" t="n">
        <v>0</v>
      </c>
      <c r="AD62" s="28" t="n">
        <v>1</v>
      </c>
      <c r="AE62" s="28" t="n">
        <v>1</v>
      </c>
      <c r="AF62" s="30" t="s">
        <v>55</v>
      </c>
      <c r="AG62" s="27" t="s">
        <v>55</v>
      </c>
      <c r="AH62" s="32" t="n">
        <v>0</v>
      </c>
      <c r="AI62" s="28" t="n">
        <v>1</v>
      </c>
      <c r="AJ62" s="28" t="n">
        <v>1</v>
      </c>
      <c r="AK62" s="30" t="s">
        <v>55</v>
      </c>
      <c r="AL62" s="27" t="s">
        <v>55</v>
      </c>
      <c r="AM62" s="20" t="s">
        <v>46</v>
      </c>
      <c r="AN62" s="20" t="str">
        <f aca="false">IF(AND(Z62&lt;AE62,Z62&lt;AJ62),"I",IF(AND(AE62&lt;Z62,AE62&lt;AJ62),"II",IF(AND(AJ62&lt;Z62,AJ62&lt;AE62),"III",IF(AND(Z62=AE62,Z62 =AJ62),"All",IF(Z62=AE62,"I and II",IF(Z62= AJ62,"I and III","II and III"))))))</f>
        <v>All</v>
      </c>
      <c r="AO62" s="21" t="str">
        <f aca="false">IF(AND(Y62&gt;AD62,Y62&gt;AI62),"I",IF(AND(AD62&gt;Y62,AD62&gt;AI62),"II",IF(AND(AI62&gt;Y62,AI62&gt;AD62),"III",IF(AND(Y62=AD62,Y62 =AI62),"All",IF(Y62=AD62,"I and II",IF(Y62= AI62,"I and III","II and III"))))))</f>
        <v>All</v>
      </c>
      <c r="AP62" s="27" t="s">
        <v>93</v>
      </c>
      <c r="AQ62" s="20" t="s">
        <v>70</v>
      </c>
      <c r="AR62" s="27" t="s">
        <v>57</v>
      </c>
      <c r="AS62" s="21" t="s">
        <v>57</v>
      </c>
      <c r="AT62" s="27" t="s">
        <v>65</v>
      </c>
      <c r="AU62" s="21" t="n">
        <v>0.75</v>
      </c>
      <c r="AV62" s="27" t="s">
        <v>82</v>
      </c>
      <c r="AW62" s="20" t="s">
        <v>57</v>
      </c>
      <c r="AX62" s="27" t="s">
        <v>61</v>
      </c>
      <c r="AY62" s="21" t="s">
        <v>61</v>
      </c>
      <c r="AZ62" s="27" t="s">
        <v>61</v>
      </c>
      <c r="BA62" s="21" t="s">
        <v>61</v>
      </c>
      <c r="BB62" s="21" t="s">
        <v>183</v>
      </c>
      <c r="BC62" s="27" t="s">
        <v>120</v>
      </c>
      <c r="BD62" s="20" t="s">
        <v>65</v>
      </c>
      <c r="BE62" s="27" t="s">
        <v>171</v>
      </c>
      <c r="BF62" s="20" t="s">
        <v>65</v>
      </c>
      <c r="BG62" s="27" t="s">
        <v>89</v>
      </c>
      <c r="BH62" s="13"/>
      <c r="BI62" s="13"/>
      <c r="BJ62" s="13"/>
      <c r="BK62" s="13"/>
      <c r="BL62" s="13"/>
      <c r="BM62" s="13"/>
      <c r="BN62" s="18" t="s">
        <v>60</v>
      </c>
      <c r="BO62" s="19" t="n">
        <f aca="false">COUNTIF(AW4:AW137,BN62)</f>
        <v>21</v>
      </c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</row>
    <row r="63" customFormat="false" ht="12.8" hidden="false" customHeight="false" outlineLevel="0" collapsed="false">
      <c r="A63" s="21" t="n">
        <v>60</v>
      </c>
      <c r="B63" s="28" t="n">
        <v>0</v>
      </c>
      <c r="C63" s="21" t="n">
        <v>1</v>
      </c>
      <c r="D63" s="21" t="n">
        <v>1</v>
      </c>
      <c r="E63" s="27" t="s">
        <v>55</v>
      </c>
      <c r="F63" s="20" t="s">
        <v>55</v>
      </c>
      <c r="G63" s="28" t="n">
        <v>0</v>
      </c>
      <c r="H63" s="21" t="n">
        <v>1</v>
      </c>
      <c r="I63" s="21" t="n">
        <v>0.75</v>
      </c>
      <c r="J63" s="27" t="s">
        <v>65</v>
      </c>
      <c r="K63" s="20" t="s">
        <v>65</v>
      </c>
      <c r="L63" s="28" t="n">
        <v>0</v>
      </c>
      <c r="M63" s="21" t="n">
        <v>1</v>
      </c>
      <c r="N63" s="21" t="n">
        <v>1</v>
      </c>
      <c r="O63" s="27" t="s">
        <v>55</v>
      </c>
      <c r="P63" s="20" t="s">
        <v>55</v>
      </c>
      <c r="Q63" s="27" t="s">
        <v>68</v>
      </c>
      <c r="R63" s="21" t="str">
        <f aca="false">IF(AND(D63&lt;I63,D63&lt;N63),"I",IF(AND(I63&lt;D63,I63&lt;N63),"II",IF(AND(N63&lt;D63,N63&lt;I63),"III",IF(AND(D63=I63,D63 =N63),"All",IF(D63=I63,"I and II",IF(D63= N63,"I and III","II and III"))))))</f>
        <v>II</v>
      </c>
      <c r="S63" s="29" t="str">
        <f aca="false">IF(AND(C63&gt;H63,C63&gt;M63),"I",IF(AND(H63&gt;C63,H63&gt;M63),"II",IF(AND(M63&gt;C63,M63&gt;H63),"III",IF(AND(C63=H63,C63 =M63),"All",IF(C63=H63,"I and II",IF(C63= M63,"I and III","II and III"))))))</f>
        <v>All</v>
      </c>
      <c r="T63" s="30" t="s">
        <v>111</v>
      </c>
      <c r="U63" s="27" t="s">
        <v>172</v>
      </c>
      <c r="V63" s="30" t="s">
        <v>91</v>
      </c>
      <c r="W63" s="38" t="s">
        <v>155</v>
      </c>
      <c r="X63" s="32" t="n">
        <v>1</v>
      </c>
      <c r="Y63" s="28" t="n">
        <v>0.75</v>
      </c>
      <c r="Z63" s="28" t="n">
        <v>0.5</v>
      </c>
      <c r="AA63" s="30" t="s">
        <v>65</v>
      </c>
      <c r="AB63" s="27" t="s">
        <v>55</v>
      </c>
      <c r="AC63" s="32" t="n">
        <v>0</v>
      </c>
      <c r="AD63" s="28" t="n">
        <v>0.75</v>
      </c>
      <c r="AE63" s="28" t="n">
        <v>0.75</v>
      </c>
      <c r="AF63" s="30" t="s">
        <v>55</v>
      </c>
      <c r="AG63" s="27" t="s">
        <v>55</v>
      </c>
      <c r="AH63" s="32" t="n">
        <v>1</v>
      </c>
      <c r="AI63" s="28" t="n">
        <v>1</v>
      </c>
      <c r="AJ63" s="28" t="n">
        <v>0.75</v>
      </c>
      <c r="AK63" s="30" t="s">
        <v>55</v>
      </c>
      <c r="AL63" s="27" t="s">
        <v>65</v>
      </c>
      <c r="AM63" s="20" t="s">
        <v>54</v>
      </c>
      <c r="AN63" s="20" t="str">
        <f aca="false">IF(AND(Z63&lt;AE63,Z63&lt;AJ63),"I",IF(AND(AE63&lt;Z63,AE63&lt;AJ63),"II",IF(AND(AJ63&lt;Z63,AJ63&lt;AE63),"III",IF(AND(Z63=AE63,Z63 =AJ63),"All",IF(Z63=AE63,"I and II",IF(Z63= AJ63,"I and III","II and III"))))))</f>
        <v>I</v>
      </c>
      <c r="AO63" s="21" t="str">
        <f aca="false">IF(AND(Y63&gt;AD63,Y63&gt;AI63),"I",IF(AND(AD63&gt;Y63,AD63&gt;AI63),"II",IF(AND(AI63&gt;Y63,AI63&gt;AD63),"III",IF(AND(Y63=AD63,Y63 =AI63),"All",IF(Y63=AD63,"I and II",IF(Y63= AI63,"I and III","II and III"))))))</f>
        <v>III</v>
      </c>
      <c r="AP63" s="27" t="s">
        <v>92</v>
      </c>
      <c r="AQ63" s="20" t="s">
        <v>182</v>
      </c>
      <c r="AR63" s="27" t="s">
        <v>111</v>
      </c>
      <c r="AS63" s="21" t="s">
        <v>78</v>
      </c>
      <c r="AT63" s="27" t="s">
        <v>65</v>
      </c>
      <c r="AU63" s="21" t="n">
        <v>0.5</v>
      </c>
      <c r="AV63" s="27" t="s">
        <v>82</v>
      </c>
      <c r="AW63" s="20" t="s">
        <v>57</v>
      </c>
      <c r="AX63" s="27" t="s">
        <v>61</v>
      </c>
      <c r="AY63" s="21" t="s">
        <v>61</v>
      </c>
      <c r="AZ63" s="27"/>
      <c r="BA63" s="21" t="s">
        <v>61</v>
      </c>
      <c r="BB63" s="21" t="s">
        <v>38</v>
      </c>
      <c r="BC63" s="27" t="s">
        <v>57</v>
      </c>
      <c r="BD63" s="20" t="s">
        <v>55</v>
      </c>
      <c r="BE63" s="27" t="s">
        <v>57</v>
      </c>
      <c r="BF63" s="20" t="s">
        <v>55</v>
      </c>
      <c r="BG63" s="27" t="s">
        <v>57</v>
      </c>
      <c r="BH63" s="13"/>
      <c r="BI63" s="13"/>
      <c r="BJ63" s="13"/>
      <c r="BK63" s="13"/>
      <c r="BL63" s="13"/>
      <c r="BM63" s="13"/>
      <c r="BN63" s="24" t="s">
        <v>67</v>
      </c>
      <c r="BO63" s="25" t="n">
        <f aca="false">COUNTIF(AW4:AW137,BN63)</f>
        <v>17</v>
      </c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</row>
    <row r="64" customFormat="false" ht="12.8" hidden="false" customHeight="false" outlineLevel="0" collapsed="false">
      <c r="A64" s="21" t="n">
        <v>61</v>
      </c>
      <c r="B64" s="28" t="n">
        <v>0</v>
      </c>
      <c r="C64" s="21" t="n">
        <v>1</v>
      </c>
      <c r="D64" s="21" t="n">
        <v>1</v>
      </c>
      <c r="E64" s="27" t="s">
        <v>55</v>
      </c>
      <c r="F64" s="20" t="s">
        <v>55</v>
      </c>
      <c r="G64" s="28" t="n">
        <v>0</v>
      </c>
      <c r="H64" s="21" t="n">
        <v>1</v>
      </c>
      <c r="I64" s="21" t="n">
        <v>0.5</v>
      </c>
      <c r="J64" s="27" t="s">
        <v>65</v>
      </c>
      <c r="K64" s="20" t="s">
        <v>65</v>
      </c>
      <c r="L64" s="28" t="n">
        <v>0</v>
      </c>
      <c r="M64" s="21" t="n">
        <v>1</v>
      </c>
      <c r="N64" s="21" t="n">
        <v>1</v>
      </c>
      <c r="O64" s="27" t="s">
        <v>55</v>
      </c>
      <c r="P64" s="20" t="s">
        <v>55</v>
      </c>
      <c r="Q64" s="27" t="s">
        <v>68</v>
      </c>
      <c r="R64" s="21" t="str">
        <f aca="false">IF(AND(D64&lt;I64,D64&lt;N64),"I",IF(AND(I64&lt;D64,I64&lt;N64),"II",IF(AND(N64&lt;D64,N64&lt;I64),"III",IF(AND(D64=I64,D64 =N64),"All",IF(D64=I64,"I and II",IF(D64= N64,"I and III","II and III"))))))</f>
        <v>II</v>
      </c>
      <c r="S64" s="29" t="str">
        <f aca="false">IF(AND(C64&gt;H64,C64&gt;M64),"I",IF(AND(H64&gt;C64,H64&gt;M64),"II",IF(AND(M64&gt;C64,M64&gt;H64),"III",IF(AND(C64=H64,C64 =M64),"All",IF(C64=H64,"I and II",IF(C64= M64,"I and III","II and III"))))))</f>
        <v>All</v>
      </c>
      <c r="T64" s="30" t="s">
        <v>56</v>
      </c>
      <c r="U64" s="27" t="s">
        <v>57</v>
      </c>
      <c r="V64" s="30" t="s">
        <v>57</v>
      </c>
      <c r="W64" s="38" t="s">
        <v>57</v>
      </c>
      <c r="X64" s="32" t="n">
        <v>1</v>
      </c>
      <c r="Y64" s="28" t="n">
        <v>1</v>
      </c>
      <c r="Z64" s="28" t="n">
        <v>0.75</v>
      </c>
      <c r="AA64" s="30" t="s">
        <v>55</v>
      </c>
      <c r="AB64" s="27" t="s">
        <v>65</v>
      </c>
      <c r="AC64" s="32" t="n">
        <v>0</v>
      </c>
      <c r="AD64" s="28" t="n">
        <v>1</v>
      </c>
      <c r="AE64" s="28" t="n">
        <v>0.5</v>
      </c>
      <c r="AF64" s="30" t="s">
        <v>65</v>
      </c>
      <c r="AG64" s="27" t="s">
        <v>65</v>
      </c>
      <c r="AH64" s="32" t="n">
        <v>0</v>
      </c>
      <c r="AI64" s="28" t="n">
        <v>1</v>
      </c>
      <c r="AJ64" s="28" t="n">
        <v>1</v>
      </c>
      <c r="AK64" s="30" t="s">
        <v>55</v>
      </c>
      <c r="AL64" s="27" t="s">
        <v>55</v>
      </c>
      <c r="AM64" s="20" t="s">
        <v>63</v>
      </c>
      <c r="AN64" s="20" t="str">
        <f aca="false">IF(AND(Z64&lt;AE64,Z64&lt;AJ64),"I",IF(AND(AE64&lt;Z64,AE64&lt;AJ64),"II",IF(AND(AJ64&lt;Z64,AJ64&lt;AE64),"III",IF(AND(Z64=AE64,Z64 =AJ64),"All",IF(Z64=AE64,"I and II",IF(Z64= AJ64,"I and III","II and III"))))))</f>
        <v>II</v>
      </c>
      <c r="AO64" s="21" t="str">
        <f aca="false">IF(AND(Y64&gt;AD64,Y64&gt;AI64),"I",IF(AND(AD64&gt;Y64,AD64&gt;AI64),"II",IF(AND(AI64&gt;Y64,AI64&gt;AD64),"III",IF(AND(Y64=AD64,Y64 =AI64),"All",IF(Y64=AD64,"I and II",IF(Y64= AI64,"I and III","II and III"))))))</f>
        <v>All</v>
      </c>
      <c r="AP64" s="27" t="s">
        <v>57</v>
      </c>
      <c r="AQ64" s="20" t="s">
        <v>57</v>
      </c>
      <c r="AR64" s="27" t="s">
        <v>57</v>
      </c>
      <c r="AS64" s="21" t="s">
        <v>57</v>
      </c>
      <c r="AT64" s="27" t="s">
        <v>65</v>
      </c>
      <c r="AU64" s="21" t="n">
        <v>0.25</v>
      </c>
      <c r="AV64" s="27" t="s">
        <v>82</v>
      </c>
      <c r="AW64" s="20" t="s">
        <v>57</v>
      </c>
      <c r="AX64" s="27" t="s">
        <v>61</v>
      </c>
      <c r="AY64" s="21" t="s">
        <v>61</v>
      </c>
      <c r="AZ64" s="27"/>
      <c r="BA64" s="21"/>
      <c r="BB64" s="21" t="s">
        <v>125</v>
      </c>
      <c r="BC64" s="27" t="s">
        <v>165</v>
      </c>
      <c r="BD64" s="20" t="s">
        <v>55</v>
      </c>
      <c r="BE64" s="27" t="s">
        <v>57</v>
      </c>
      <c r="BF64" s="20" t="s">
        <v>55</v>
      </c>
      <c r="BG64" s="27" t="s">
        <v>57</v>
      </c>
      <c r="BH64" s="13"/>
      <c r="BI64" s="13"/>
      <c r="BJ64" s="13"/>
      <c r="BK64" s="13"/>
      <c r="BL64" s="13"/>
      <c r="BM64" s="13"/>
      <c r="BN64" s="24" t="s">
        <v>73</v>
      </c>
      <c r="BO64" s="25" t="n">
        <f aca="false">COUNTIF(AW4:AW137,BN64)</f>
        <v>11</v>
      </c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</row>
    <row r="65" customFormat="false" ht="12.8" hidden="false" customHeight="false" outlineLevel="0" collapsed="false">
      <c r="A65" s="21" t="n">
        <v>62</v>
      </c>
      <c r="B65" s="28" t="n">
        <v>0</v>
      </c>
      <c r="C65" s="21" t="n">
        <v>1</v>
      </c>
      <c r="D65" s="21" t="n">
        <v>1</v>
      </c>
      <c r="E65" s="27" t="s">
        <v>55</v>
      </c>
      <c r="F65" s="20" t="s">
        <v>55</v>
      </c>
      <c r="G65" s="28" t="n">
        <v>0</v>
      </c>
      <c r="H65" s="21" t="n">
        <v>1</v>
      </c>
      <c r="I65" s="21" t="n">
        <v>0.75</v>
      </c>
      <c r="J65" s="27" t="s">
        <v>65</v>
      </c>
      <c r="K65" s="20" t="s">
        <v>65</v>
      </c>
      <c r="L65" s="28" t="n">
        <v>0</v>
      </c>
      <c r="M65" s="21" t="n">
        <v>1</v>
      </c>
      <c r="N65" s="21" t="n">
        <v>1</v>
      </c>
      <c r="O65" s="27" t="s">
        <v>55</v>
      </c>
      <c r="P65" s="20" t="s">
        <v>55</v>
      </c>
      <c r="Q65" s="27" t="s">
        <v>68</v>
      </c>
      <c r="R65" s="21" t="str">
        <f aca="false">IF(AND(D65&lt;I65,D65&lt;N65),"I",IF(AND(I65&lt;D65,I65&lt;N65),"II",IF(AND(N65&lt;D65,N65&lt;I65),"III",IF(AND(D65=I65,D65 =N65),"All",IF(D65=I65,"I and II",IF(D65= N65,"I and III","II and III"))))))</f>
        <v>II</v>
      </c>
      <c r="S65" s="29" t="str">
        <f aca="false">IF(AND(C65&gt;H65,C65&gt;M65),"I",IF(AND(H65&gt;C65,H65&gt;M65),"II",IF(AND(M65&gt;C65,M65&gt;H65),"III",IF(AND(C65=H65,C65 =M65),"All",IF(C65=H65,"I and II",IF(C65= M65,"I and III","II and III"))))))</f>
        <v>All</v>
      </c>
      <c r="T65" s="30" t="s">
        <v>57</v>
      </c>
      <c r="U65" s="27" t="s">
        <v>57</v>
      </c>
      <c r="V65" s="30" t="s">
        <v>57</v>
      </c>
      <c r="W65" s="38" t="s">
        <v>177</v>
      </c>
      <c r="X65" s="32" t="n">
        <v>1</v>
      </c>
      <c r="Y65" s="28" t="n">
        <v>1</v>
      </c>
      <c r="Z65" s="28" t="n">
        <v>0.75</v>
      </c>
      <c r="AA65" s="30" t="s">
        <v>55</v>
      </c>
      <c r="AB65" s="27" t="s">
        <v>65</v>
      </c>
      <c r="AC65" s="32" t="n">
        <v>0</v>
      </c>
      <c r="AD65" s="28" t="n">
        <v>1</v>
      </c>
      <c r="AE65" s="28" t="n">
        <v>1</v>
      </c>
      <c r="AF65" s="30" t="s">
        <v>55</v>
      </c>
      <c r="AG65" s="27" t="s">
        <v>55</v>
      </c>
      <c r="AH65" s="32" t="n">
        <v>-1</v>
      </c>
      <c r="AI65" s="28" t="n">
        <v>1</v>
      </c>
      <c r="AJ65" s="28" t="n">
        <v>0.5</v>
      </c>
      <c r="AK65" s="30" t="s">
        <v>65</v>
      </c>
      <c r="AL65" s="27" t="s">
        <v>55</v>
      </c>
      <c r="AM65" s="20" t="s">
        <v>68</v>
      </c>
      <c r="AN65" s="20" t="str">
        <f aca="false">IF(AND(Z65&lt;AE65,Z65&lt;AJ65),"I",IF(AND(AE65&lt;Z65,AE65&lt;AJ65),"II",IF(AND(AJ65&lt;Z65,AJ65&lt;AE65),"III",IF(AND(Z65=AE65,Z65 =AJ65),"All",IF(Z65=AE65,"I and II",IF(Z65= AJ65,"I and III","II and III"))))))</f>
        <v>III</v>
      </c>
      <c r="AO65" s="21" t="str">
        <f aca="false">IF(AND(Y65&gt;AD65,Y65&gt;AI65),"I",IF(AND(AD65&gt;Y65,AD65&gt;AI65),"II",IF(AND(AI65&gt;Y65,AI65&gt;AD65),"III",IF(AND(Y65=AD65,Y65 =AI65),"All",IF(Y65=AD65,"I and II",IF(Y65= AI65,"I and III","II and III"))))))</f>
        <v>All</v>
      </c>
      <c r="AP65" s="27" t="s">
        <v>57</v>
      </c>
      <c r="AQ65" s="20" t="s">
        <v>57</v>
      </c>
      <c r="AR65" s="27" t="s">
        <v>57</v>
      </c>
      <c r="AS65" s="21" t="s">
        <v>78</v>
      </c>
      <c r="AT65" s="27" t="s">
        <v>55</v>
      </c>
      <c r="AU65" s="21" t="n">
        <v>0</v>
      </c>
      <c r="AV65" s="27" t="s">
        <v>57</v>
      </c>
      <c r="AW65" s="20" t="s">
        <v>60</v>
      </c>
      <c r="AX65" s="27" t="s">
        <v>61</v>
      </c>
      <c r="AY65" s="21" t="s">
        <v>61</v>
      </c>
      <c r="AZ65" s="27"/>
      <c r="BA65" s="21" t="s">
        <v>61</v>
      </c>
      <c r="BB65" s="21" t="s">
        <v>154</v>
      </c>
      <c r="BC65" s="27" t="s">
        <v>94</v>
      </c>
      <c r="BD65" s="20" t="s">
        <v>65</v>
      </c>
      <c r="BE65" s="27" t="s">
        <v>171</v>
      </c>
      <c r="BF65" s="20" t="s">
        <v>65</v>
      </c>
      <c r="BG65" s="27" t="s">
        <v>57</v>
      </c>
      <c r="BH65" s="13"/>
      <c r="BI65" s="13"/>
      <c r="BJ65" s="13"/>
      <c r="BK65" s="13"/>
      <c r="BL65" s="13"/>
      <c r="BM65" s="13"/>
      <c r="BN65" s="24" t="s">
        <v>86</v>
      </c>
      <c r="BO65" s="25" t="n">
        <f aca="false">COUNTIF(AW4:AW137,BN65)</f>
        <v>6</v>
      </c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</row>
    <row r="66" customFormat="false" ht="12.8" hidden="false" customHeight="false" outlineLevel="0" collapsed="false">
      <c r="A66" s="21" t="n">
        <v>63</v>
      </c>
      <c r="B66" s="28" t="n">
        <v>0</v>
      </c>
      <c r="C66" s="21" t="n">
        <v>1</v>
      </c>
      <c r="D66" s="21" t="n">
        <v>1</v>
      </c>
      <c r="E66" s="27" t="s">
        <v>55</v>
      </c>
      <c r="F66" s="20" t="s">
        <v>55</v>
      </c>
      <c r="G66" s="28" t="n">
        <v>0</v>
      </c>
      <c r="H66" s="21" t="n">
        <v>1</v>
      </c>
      <c r="I66" s="21" t="n">
        <v>1</v>
      </c>
      <c r="J66" s="27" t="s">
        <v>55</v>
      </c>
      <c r="K66" s="20" t="s">
        <v>55</v>
      </c>
      <c r="L66" s="28" t="n">
        <v>0</v>
      </c>
      <c r="M66" s="21" t="n">
        <v>1</v>
      </c>
      <c r="N66" s="21" t="n">
        <v>1</v>
      </c>
      <c r="O66" s="27" t="s">
        <v>55</v>
      </c>
      <c r="P66" s="20" t="s">
        <v>55</v>
      </c>
      <c r="Q66" s="27" t="s">
        <v>127</v>
      </c>
      <c r="R66" s="21" t="str">
        <f aca="false">IF(AND(D66&lt;I66,D66&lt;N66),"I",IF(AND(I66&lt;D66,I66&lt;N66),"II",IF(AND(N66&lt;D66,N66&lt;I66),"III",IF(AND(D66=I66,D66 =N66),"All",IF(D66=I66,"I and II",IF(D66= N66,"I and III","II and III"))))))</f>
        <v>All</v>
      </c>
      <c r="S66" s="29" t="str">
        <f aca="false">IF(AND(C66&gt;H66,C66&gt;M66),"I",IF(AND(H66&gt;C66,H66&gt;M66),"II",IF(AND(M66&gt;C66,M66&gt;H66),"III",IF(AND(C66=H66,C66 =M66),"All",IF(C66=H66,"I and II",IF(C66= M66,"I and III","II and III"))))))</f>
        <v>All</v>
      </c>
      <c r="T66" s="30" t="s">
        <v>90</v>
      </c>
      <c r="U66" s="27" t="s">
        <v>57</v>
      </c>
      <c r="V66" s="30" t="s">
        <v>57</v>
      </c>
      <c r="W66" s="38" t="s">
        <v>57</v>
      </c>
      <c r="X66" s="32" t="n">
        <v>0</v>
      </c>
      <c r="Y66" s="28" t="n">
        <v>0.75</v>
      </c>
      <c r="Z66" s="28" t="n">
        <v>0.75</v>
      </c>
      <c r="AA66" s="30" t="s">
        <v>55</v>
      </c>
      <c r="AB66" s="27" t="s">
        <v>55</v>
      </c>
      <c r="AC66" s="32" t="n">
        <v>0</v>
      </c>
      <c r="AD66" s="28" t="n">
        <v>0.75</v>
      </c>
      <c r="AE66" s="28" t="n">
        <v>0.75</v>
      </c>
      <c r="AF66" s="30" t="s">
        <v>55</v>
      </c>
      <c r="AG66" s="27" t="s">
        <v>55</v>
      </c>
      <c r="AH66" s="32" t="n">
        <v>0</v>
      </c>
      <c r="AI66" s="28" t="n">
        <v>0.75</v>
      </c>
      <c r="AJ66" s="28" t="n">
        <v>0.75</v>
      </c>
      <c r="AK66" s="30" t="s">
        <v>55</v>
      </c>
      <c r="AL66" s="27" t="s">
        <v>55</v>
      </c>
      <c r="AM66" s="20" t="s">
        <v>46</v>
      </c>
      <c r="AN66" s="20" t="str">
        <f aca="false">IF(AND(Z66&lt;AE66,Z66&lt;AJ66),"I",IF(AND(AE66&lt;Z66,AE66&lt;AJ66),"II",IF(AND(AJ66&lt;Z66,AJ66&lt;AE66),"III",IF(AND(Z66=AE66,Z66 =AJ66),"All",IF(Z66=AE66,"I and II",IF(Z66= AJ66,"I and III","II and III"))))))</f>
        <v>All</v>
      </c>
      <c r="AO66" s="21" t="str">
        <f aca="false">IF(AND(Y66&gt;AD66,Y66&gt;AI66),"I",IF(AND(AD66&gt;Y66,AD66&gt;AI66),"II",IF(AND(AI66&gt;Y66,AI66&gt;AD66),"III",IF(AND(Y66=AD66,Y66 =AI66),"All",IF(Y66=AD66,"I and II",IF(Y66= AI66,"I and III","II and III"))))))</f>
        <v>All</v>
      </c>
      <c r="AP66" s="27" t="s">
        <v>57</v>
      </c>
      <c r="AQ66" s="20" t="s">
        <v>57</v>
      </c>
      <c r="AR66" s="27" t="s">
        <v>57</v>
      </c>
      <c r="AS66" s="21" t="s">
        <v>57</v>
      </c>
      <c r="AT66" s="27" t="s">
        <v>55</v>
      </c>
      <c r="AU66" s="21" t="n">
        <v>0</v>
      </c>
      <c r="AV66" s="27" t="s">
        <v>57</v>
      </c>
      <c r="AW66" s="20" t="s">
        <v>73</v>
      </c>
      <c r="AX66" s="27"/>
      <c r="AY66" s="21"/>
      <c r="AZ66" s="27"/>
      <c r="BA66" s="21"/>
      <c r="BB66" s="21" t="s">
        <v>57</v>
      </c>
      <c r="BC66" s="27" t="s">
        <v>57</v>
      </c>
      <c r="BD66" s="20" t="s">
        <v>55</v>
      </c>
      <c r="BE66" s="27" t="s">
        <v>57</v>
      </c>
      <c r="BF66" s="20" t="s">
        <v>55</v>
      </c>
      <c r="BG66" s="27" t="s">
        <v>57</v>
      </c>
      <c r="BH66" s="13"/>
      <c r="BI66" s="13"/>
      <c r="BJ66" s="13"/>
      <c r="BK66" s="13"/>
      <c r="BL66" s="13"/>
      <c r="BM66" s="13"/>
      <c r="BN66" s="36" t="s">
        <v>57</v>
      </c>
      <c r="BO66" s="37" t="n">
        <f aca="false">COUNTIF(AW4:AW137,BN66)</f>
        <v>79</v>
      </c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</row>
    <row r="67" customFormat="false" ht="12.8" hidden="false" customHeight="false" outlineLevel="0" collapsed="false">
      <c r="A67" s="21" t="n">
        <v>64</v>
      </c>
      <c r="B67" s="28" t="n">
        <v>0</v>
      </c>
      <c r="C67" s="21" t="n">
        <v>1</v>
      </c>
      <c r="D67" s="21" t="n">
        <v>1</v>
      </c>
      <c r="E67" s="27" t="s">
        <v>55</v>
      </c>
      <c r="F67" s="20" t="s">
        <v>55</v>
      </c>
      <c r="G67" s="28" t="n">
        <v>-1</v>
      </c>
      <c r="H67" s="21" t="n">
        <v>1</v>
      </c>
      <c r="I67" s="21" t="n">
        <v>0.75</v>
      </c>
      <c r="J67" s="27" t="s">
        <v>65</v>
      </c>
      <c r="K67" s="20" t="s">
        <v>55</v>
      </c>
      <c r="L67" s="28" t="n">
        <v>-1</v>
      </c>
      <c r="M67" s="21" t="n">
        <v>0.75</v>
      </c>
      <c r="N67" s="21" t="n">
        <v>0.5</v>
      </c>
      <c r="O67" s="27" t="s">
        <v>65</v>
      </c>
      <c r="P67" s="20" t="s">
        <v>55</v>
      </c>
      <c r="Q67" s="27" t="s">
        <v>54</v>
      </c>
      <c r="R67" s="21" t="str">
        <f aca="false">IF(AND(D67&lt;I67,D67&lt;N67),"I",IF(AND(I67&lt;D67,I67&lt;N67),"II",IF(AND(N67&lt;D67,N67&lt;I67),"III",IF(AND(D67=I67,D67 =N67),"All",IF(D67=I67,"I and II",IF(D67= N67,"I and III","II and III"))))))</f>
        <v>III</v>
      </c>
      <c r="S67" s="29" t="str">
        <f aca="false">IF(AND(C67&gt;H67,C67&gt;M67),"I",IF(AND(H67&gt;C67,H67&gt;M67),"II",IF(AND(M67&gt;C67,M67&gt;H67),"III",IF(AND(C67=H67,C67 =M67),"All",IF(C67=H67,"I and II",IF(C67= M67,"I and III","II and III"))))))</f>
        <v>I and II</v>
      </c>
      <c r="T67" s="30" t="s">
        <v>92</v>
      </c>
      <c r="U67" s="27" t="s">
        <v>70</v>
      </c>
      <c r="V67" s="30" t="s">
        <v>57</v>
      </c>
      <c r="W67" s="38" t="s">
        <v>185</v>
      </c>
      <c r="X67" s="32" t="n">
        <v>0</v>
      </c>
      <c r="Y67" s="28" t="n">
        <v>1</v>
      </c>
      <c r="Z67" s="28" t="n">
        <v>1</v>
      </c>
      <c r="AA67" s="30" t="s">
        <v>55</v>
      </c>
      <c r="AB67" s="27" t="s">
        <v>55</v>
      </c>
      <c r="AC67" s="32" t="n">
        <v>-1</v>
      </c>
      <c r="AD67" s="28" t="n">
        <v>1</v>
      </c>
      <c r="AE67" s="28" t="n">
        <v>0.75</v>
      </c>
      <c r="AF67" s="30" t="s">
        <v>65</v>
      </c>
      <c r="AG67" s="27" t="s">
        <v>55</v>
      </c>
      <c r="AH67" s="32" t="n">
        <v>-1</v>
      </c>
      <c r="AI67" s="28" t="n">
        <v>0.75</v>
      </c>
      <c r="AJ67" s="28" t="n">
        <v>0.5</v>
      </c>
      <c r="AK67" s="30" t="s">
        <v>65</v>
      </c>
      <c r="AL67" s="27" t="s">
        <v>55</v>
      </c>
      <c r="AM67" s="20" t="s">
        <v>54</v>
      </c>
      <c r="AN67" s="20" t="str">
        <f aca="false">IF(AND(Z67&lt;AE67,Z67&lt;AJ67),"I",IF(AND(AE67&lt;Z67,AE67&lt;AJ67),"II",IF(AND(AJ67&lt;Z67,AJ67&lt;AE67),"III",IF(AND(Z67=AE67,Z67 =AJ67),"All",IF(Z67=AE67,"I and II",IF(Z67= AJ67,"I and III","II and III"))))))</f>
        <v>III</v>
      </c>
      <c r="AO67" s="21" t="str">
        <f aca="false">IF(AND(Y67&gt;AD67,Y67&gt;AI67),"I",IF(AND(AD67&gt;Y67,AD67&gt;AI67),"II",IF(AND(AI67&gt;Y67,AI67&gt;AD67),"III",IF(AND(Y67=AD67,Y67 =AI67),"All",IF(Y67=AD67,"I and II",IF(Y67= AI67,"I and III","II and III"))))))</f>
        <v>I and II</v>
      </c>
      <c r="AP67" s="27" t="s">
        <v>92</v>
      </c>
      <c r="AQ67" s="20" t="s">
        <v>70</v>
      </c>
      <c r="AR67" s="27" t="s">
        <v>57</v>
      </c>
      <c r="AS67" s="21" t="s">
        <v>186</v>
      </c>
      <c r="AT67" s="27" t="s">
        <v>65</v>
      </c>
      <c r="AU67" s="21" t="n">
        <v>0.25</v>
      </c>
      <c r="AV67" s="27" t="s">
        <v>66</v>
      </c>
      <c r="AW67" s="20" t="s">
        <v>57</v>
      </c>
      <c r="AX67" s="27" t="s">
        <v>61</v>
      </c>
      <c r="AY67" s="21" t="s">
        <v>61</v>
      </c>
      <c r="AZ67" s="27"/>
      <c r="BA67" s="21"/>
      <c r="BB67" s="21" t="s">
        <v>125</v>
      </c>
      <c r="BC67" s="27" t="s">
        <v>57</v>
      </c>
      <c r="BD67" s="20" t="s">
        <v>55</v>
      </c>
      <c r="BE67" s="27" t="s">
        <v>57</v>
      </c>
      <c r="BF67" s="20" t="s">
        <v>65</v>
      </c>
      <c r="BG67" s="27" t="s">
        <v>93</v>
      </c>
      <c r="BH67" s="13"/>
      <c r="BI67" s="13"/>
      <c r="BJ67" s="13"/>
      <c r="BK67" s="13"/>
      <c r="BL67" s="13"/>
      <c r="BM67" s="13"/>
      <c r="BN67" s="36"/>
      <c r="BO67" s="58" t="n">
        <f aca="false">SUM(BO62:BO66)</f>
        <v>134</v>
      </c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</row>
    <row r="68" customFormat="false" ht="12.8" hidden="false" customHeight="false" outlineLevel="0" collapsed="false">
      <c r="A68" s="21" t="n">
        <v>65</v>
      </c>
      <c r="B68" s="28" t="n">
        <v>-1</v>
      </c>
      <c r="C68" s="21" t="n">
        <v>1</v>
      </c>
      <c r="D68" s="21" t="n">
        <v>0.5</v>
      </c>
      <c r="E68" s="27" t="s">
        <v>65</v>
      </c>
      <c r="F68" s="20" t="s">
        <v>55</v>
      </c>
      <c r="G68" s="28" t="n">
        <v>0</v>
      </c>
      <c r="H68" s="21" t="n">
        <v>0.5</v>
      </c>
      <c r="I68" s="21" t="n">
        <v>0.25</v>
      </c>
      <c r="J68" s="27" t="s">
        <v>65</v>
      </c>
      <c r="K68" s="20" t="s">
        <v>65</v>
      </c>
      <c r="L68" s="28" t="n">
        <v>1</v>
      </c>
      <c r="M68" s="21" t="n">
        <v>1</v>
      </c>
      <c r="N68" s="21" t="n">
        <v>0.5</v>
      </c>
      <c r="O68" s="27" t="s">
        <v>55</v>
      </c>
      <c r="P68" s="20" t="s">
        <v>65</v>
      </c>
      <c r="Q68" s="27" t="s">
        <v>68</v>
      </c>
      <c r="R68" s="21" t="str">
        <f aca="false">IF(AND(D68&lt;I68,D68&lt;N68),"I",IF(AND(I68&lt;D68,I68&lt;N68),"II",IF(AND(N68&lt;D68,N68&lt;I68),"III",IF(AND(D68=I68,D68 =N68),"All",IF(D68=I68,"I and II",IF(D68= N68,"I and III","II and III"))))))</f>
        <v>II</v>
      </c>
      <c r="S68" s="29" t="str">
        <f aca="false">IF(AND(C68&gt;H68,C68&gt;M68),"I",IF(AND(H68&gt;C68,H68&gt;M68),"II",IF(AND(M68&gt;C68,M68&gt;H68),"III",IF(AND(C68=H68,C68 =M68),"All",IF(C68=H68,"I and II",IF(C68= M68,"I and III","II and III"))))))</f>
        <v>I and III</v>
      </c>
      <c r="T68" s="30" t="s">
        <v>92</v>
      </c>
      <c r="U68" s="27" t="s">
        <v>91</v>
      </c>
      <c r="V68" s="30" t="s">
        <v>57</v>
      </c>
      <c r="W68" s="38" t="s">
        <v>155</v>
      </c>
      <c r="X68" s="32" t="n">
        <v>1</v>
      </c>
      <c r="Y68" s="28" t="n">
        <v>0.5</v>
      </c>
      <c r="Z68" s="28" t="n">
        <v>0</v>
      </c>
      <c r="AA68" s="30" t="s">
        <v>55</v>
      </c>
      <c r="AB68" s="27" t="s">
        <v>65</v>
      </c>
      <c r="AC68" s="32" t="n">
        <v>1</v>
      </c>
      <c r="AD68" s="28" t="n">
        <v>0.75</v>
      </c>
      <c r="AE68" s="28" t="n">
        <v>0.5</v>
      </c>
      <c r="AF68" s="30" t="s">
        <v>55</v>
      </c>
      <c r="AG68" s="27" t="s">
        <v>65</v>
      </c>
      <c r="AH68" s="32" t="n">
        <v>1</v>
      </c>
      <c r="AI68" s="28" t="n">
        <v>1</v>
      </c>
      <c r="AJ68" s="28" t="n">
        <v>0.75</v>
      </c>
      <c r="AK68" s="30" t="s">
        <v>55</v>
      </c>
      <c r="AL68" s="27" t="s">
        <v>65</v>
      </c>
      <c r="AM68" s="20" t="s">
        <v>54</v>
      </c>
      <c r="AN68" s="20" t="str">
        <f aca="false">IF(AND(Z68&lt;AE68,Z68&lt;AJ68),"I",IF(AND(AE68&lt;Z68,AE68&lt;AJ68),"II",IF(AND(AJ68&lt;Z68,AJ68&lt;AE68),"III",IF(AND(Z68=AE68,Z68 =AJ68),"All",IF(Z68=AE68,"I and II",IF(Z68= AJ68,"I and III","II and III"))))))</f>
        <v>I</v>
      </c>
      <c r="AO68" s="21" t="str">
        <f aca="false">IF(AND(Y68&gt;AD68,Y68&gt;AI68),"I",IF(AND(AD68&gt;Y68,AD68&gt;AI68),"II",IF(AND(AI68&gt;Y68,AI68&gt;AD68),"III",IF(AND(Y68=AD68,Y68 =AI68),"All",IF(Y68=AD68,"I and II",IF(Y68= AI68,"I and III","II and III"))))))</f>
        <v>III</v>
      </c>
      <c r="AP68" s="27" t="s">
        <v>92</v>
      </c>
      <c r="AQ68" s="20" t="s">
        <v>91</v>
      </c>
      <c r="AR68" s="27" t="s">
        <v>57</v>
      </c>
      <c r="AS68" s="21" t="s">
        <v>57</v>
      </c>
      <c r="AT68" s="27" t="s">
        <v>65</v>
      </c>
      <c r="AU68" s="21" t="n">
        <v>0.75</v>
      </c>
      <c r="AV68" s="27" t="s">
        <v>112</v>
      </c>
      <c r="AW68" s="20" t="s">
        <v>57</v>
      </c>
      <c r="AX68" s="27" t="s">
        <v>61</v>
      </c>
      <c r="AY68" s="21" t="s">
        <v>61</v>
      </c>
      <c r="AZ68" s="27"/>
      <c r="BA68" s="21" t="s">
        <v>61</v>
      </c>
      <c r="BB68" s="21" t="s">
        <v>154</v>
      </c>
      <c r="BC68" s="27" t="s">
        <v>57</v>
      </c>
      <c r="BD68" s="20" t="s">
        <v>65</v>
      </c>
      <c r="BE68" s="27" t="s">
        <v>144</v>
      </c>
      <c r="BF68" s="20" t="s">
        <v>65</v>
      </c>
      <c r="BG68" s="27" t="s">
        <v>79</v>
      </c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</row>
    <row r="69" customFormat="false" ht="12.8" hidden="false" customHeight="false" outlineLevel="0" collapsed="false">
      <c r="A69" s="21" t="n">
        <v>66</v>
      </c>
      <c r="B69" s="28" t="n">
        <v>-1</v>
      </c>
      <c r="C69" s="21" t="n">
        <v>1</v>
      </c>
      <c r="D69" s="21" t="n">
        <v>0.75</v>
      </c>
      <c r="E69" s="27" t="s">
        <v>65</v>
      </c>
      <c r="F69" s="20" t="s">
        <v>55</v>
      </c>
      <c r="G69" s="28" t="n">
        <v>0</v>
      </c>
      <c r="H69" s="21" t="n">
        <v>0.75</v>
      </c>
      <c r="I69" s="21" t="n">
        <v>0</v>
      </c>
      <c r="J69" s="27" t="s">
        <v>65</v>
      </c>
      <c r="K69" s="20" t="s">
        <v>65</v>
      </c>
      <c r="L69" s="28" t="n">
        <v>0</v>
      </c>
      <c r="M69" s="21" t="n">
        <v>0.75</v>
      </c>
      <c r="N69" s="21" t="n">
        <v>0.75</v>
      </c>
      <c r="O69" s="27" t="s">
        <v>55</v>
      </c>
      <c r="P69" s="20" t="s">
        <v>55</v>
      </c>
      <c r="Q69" s="27" t="s">
        <v>68</v>
      </c>
      <c r="R69" s="21" t="str">
        <f aca="false">IF(AND(D69&lt;I69,D69&lt;N69),"I",IF(AND(I69&lt;D69,I69&lt;N69),"II",IF(AND(N69&lt;D69,N69&lt;I69),"III",IF(AND(D69=I69,D69 =N69),"All",IF(D69=I69,"I and II",IF(D69= N69,"I and III","II and III"))))))</f>
        <v>II</v>
      </c>
      <c r="S69" s="29" t="str">
        <f aca="false">IF(AND(C69&gt;H69,C69&gt;M69),"I",IF(AND(H69&gt;C69,H69&gt;M69),"II",IF(AND(M69&gt;C69,M69&gt;H69),"III",IF(AND(C69=H69,C69 =M69),"All",IF(C69=H69,"I and II",IF(C69= M69,"I and III","II and III"))))))</f>
        <v>I</v>
      </c>
      <c r="T69" s="30" t="s">
        <v>114</v>
      </c>
      <c r="U69" s="27" t="s">
        <v>93</v>
      </c>
      <c r="V69" s="30" t="s">
        <v>57</v>
      </c>
      <c r="W69" s="38" t="s">
        <v>187</v>
      </c>
      <c r="X69" s="32" t="n">
        <v>0</v>
      </c>
      <c r="Y69" s="28" t="n">
        <v>0.75</v>
      </c>
      <c r="Z69" s="28" t="n">
        <v>0.75</v>
      </c>
      <c r="AA69" s="30" t="s">
        <v>55</v>
      </c>
      <c r="AB69" s="27" t="s">
        <v>55</v>
      </c>
      <c r="AC69" s="32" t="n">
        <v>0</v>
      </c>
      <c r="AD69" s="28" t="n">
        <v>0.5</v>
      </c>
      <c r="AE69" s="28" t="n">
        <v>0.5</v>
      </c>
      <c r="AF69" s="30" t="s">
        <v>65</v>
      </c>
      <c r="AG69" s="27" t="s">
        <v>55</v>
      </c>
      <c r="AH69" s="32" t="n">
        <v>0</v>
      </c>
      <c r="AI69" s="28" t="n">
        <v>0.75</v>
      </c>
      <c r="AJ69" s="28" t="n">
        <v>0.75</v>
      </c>
      <c r="AK69" s="30" t="s">
        <v>55</v>
      </c>
      <c r="AL69" s="27" t="s">
        <v>65</v>
      </c>
      <c r="AM69" s="20" t="s">
        <v>68</v>
      </c>
      <c r="AN69" s="20" t="str">
        <f aca="false">IF(AND(Z69&lt;AE69,Z69&lt;AJ69),"I",IF(AND(AE69&lt;Z69,AE69&lt;AJ69),"II",IF(AND(AJ69&lt;Z69,AJ69&lt;AE69),"III",IF(AND(Z69=AE69,Z69 =AJ69),"All",IF(Z69=AE69,"I and II",IF(Z69= AJ69,"I and III","II and III"))))))</f>
        <v>II</v>
      </c>
      <c r="AO69" s="21" t="str">
        <f aca="false">IF(AND(Y69&gt;AD69,Y69&gt;AI69),"I",IF(AND(AD69&gt;Y69,AD69&gt;AI69),"II",IF(AND(AI69&gt;Y69,AI69&gt;AD69),"III",IF(AND(Y69=AD69,Y69 =AI69),"All",IF(Y69=AD69,"I and II",IF(Y69= AI69,"I and III","II and III"))))))</f>
        <v>I and III</v>
      </c>
      <c r="AP69" s="27" t="s">
        <v>57</v>
      </c>
      <c r="AQ69" s="20" t="s">
        <v>57</v>
      </c>
      <c r="AR69" s="27" t="s">
        <v>57</v>
      </c>
      <c r="AS69" s="21" t="s">
        <v>57</v>
      </c>
      <c r="AT69" s="27" t="s">
        <v>65</v>
      </c>
      <c r="AU69" s="21" t="n">
        <v>0.5</v>
      </c>
      <c r="AV69" s="27" t="s">
        <v>82</v>
      </c>
      <c r="AW69" s="20" t="s">
        <v>60</v>
      </c>
      <c r="AX69" s="27" t="s">
        <v>61</v>
      </c>
      <c r="AY69" s="21" t="s">
        <v>61</v>
      </c>
      <c r="AZ69" s="27" t="s">
        <v>61</v>
      </c>
      <c r="BA69" s="21" t="s">
        <v>61</v>
      </c>
      <c r="BB69" s="21" t="s">
        <v>39</v>
      </c>
      <c r="BC69" s="27" t="s">
        <v>103</v>
      </c>
      <c r="BD69" s="20" t="s">
        <v>55</v>
      </c>
      <c r="BE69" s="27" t="s">
        <v>57</v>
      </c>
      <c r="BF69" s="20" t="s">
        <v>65</v>
      </c>
      <c r="BG69" s="27" t="s">
        <v>57</v>
      </c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</row>
    <row r="70" customFormat="false" ht="12.8" hidden="false" customHeight="false" outlineLevel="0" collapsed="false">
      <c r="A70" s="21" t="n">
        <v>67</v>
      </c>
      <c r="B70" s="28" t="n">
        <v>0</v>
      </c>
      <c r="C70" s="21" t="n">
        <v>0.25</v>
      </c>
      <c r="D70" s="21" t="n">
        <v>0.25</v>
      </c>
      <c r="E70" s="27" t="s">
        <v>55</v>
      </c>
      <c r="F70" s="20" t="s">
        <v>55</v>
      </c>
      <c r="G70" s="28" t="n">
        <v>1</v>
      </c>
      <c r="H70" s="21" t="n">
        <v>0.5</v>
      </c>
      <c r="I70" s="21" t="n">
        <v>0.25</v>
      </c>
      <c r="J70" s="27" t="s">
        <v>55</v>
      </c>
      <c r="K70" s="20" t="s">
        <v>65</v>
      </c>
      <c r="L70" s="28" t="n">
        <v>-1</v>
      </c>
      <c r="M70" s="21" t="n">
        <v>0.75</v>
      </c>
      <c r="N70" s="21" t="n">
        <v>0</v>
      </c>
      <c r="O70" s="27" t="s">
        <v>65</v>
      </c>
      <c r="P70" s="20" t="s">
        <v>65</v>
      </c>
      <c r="Q70" s="27" t="s">
        <v>54</v>
      </c>
      <c r="R70" s="21" t="str">
        <f aca="false">IF(AND(D70&lt;I70,D70&lt;N70),"I",IF(AND(I70&lt;D70,I70&lt;N70),"II",IF(AND(N70&lt;D70,N70&lt;I70),"III",IF(AND(D70=I70,D70 =N70),"All",IF(D70=I70,"I and II",IF(D70= N70,"I and III","II and III"))))))</f>
        <v>III</v>
      </c>
      <c r="S70" s="29" t="str">
        <f aca="false">IF(AND(C70&gt;H70,C70&gt;M70),"I",IF(AND(H70&gt;C70,H70&gt;M70),"II",IF(AND(M70&gt;C70,M70&gt;H70),"III",IF(AND(C70=H70,C70 =M70),"All",IF(C70=H70,"I and II",IF(C70= M70,"I and III","II and III"))))))</f>
        <v>III</v>
      </c>
      <c r="T70" s="30" t="s">
        <v>57</v>
      </c>
      <c r="U70" s="27" t="s">
        <v>57</v>
      </c>
      <c r="V70" s="30" t="s">
        <v>57</v>
      </c>
      <c r="W70" s="38" t="s">
        <v>188</v>
      </c>
      <c r="X70" s="32" t="n">
        <v>0</v>
      </c>
      <c r="Y70" s="28" t="n">
        <v>1</v>
      </c>
      <c r="Z70" s="28" t="n">
        <v>1</v>
      </c>
      <c r="AA70" s="30" t="s">
        <v>55</v>
      </c>
      <c r="AB70" s="27" t="s">
        <v>55</v>
      </c>
      <c r="AC70" s="32" t="n">
        <v>0</v>
      </c>
      <c r="AD70" s="28" t="n">
        <v>1</v>
      </c>
      <c r="AE70" s="28" t="n">
        <v>1</v>
      </c>
      <c r="AF70" s="30" t="s">
        <v>55</v>
      </c>
      <c r="AG70" s="27" t="s">
        <v>55</v>
      </c>
      <c r="AH70" s="32" t="n">
        <v>0</v>
      </c>
      <c r="AI70" s="28" t="n">
        <v>0.5</v>
      </c>
      <c r="AJ70" s="28" t="n">
        <v>0.5</v>
      </c>
      <c r="AK70" s="30" t="s">
        <v>65</v>
      </c>
      <c r="AL70" s="27" t="s">
        <v>55</v>
      </c>
      <c r="AM70" s="20" t="s">
        <v>68</v>
      </c>
      <c r="AN70" s="20" t="str">
        <f aca="false">IF(AND(Z70&lt;AE70,Z70&lt;AJ70),"I",IF(AND(AE70&lt;Z70,AE70&lt;AJ70),"II",IF(AND(AJ70&lt;Z70,AJ70&lt;AE70),"III",IF(AND(Z70=AE70,Z70 =AJ70),"All",IF(Z70=AE70,"I and II",IF(Z70= AJ70,"I and III","II and III"))))))</f>
        <v>III</v>
      </c>
      <c r="AO70" s="21" t="str">
        <f aca="false">IF(AND(Y70&gt;AD70,Y70&gt;AI70),"I",IF(AND(AD70&gt;Y70,AD70&gt;AI70),"II",IF(AND(AI70&gt;Y70,AI70&gt;AD70),"III",IF(AND(Y70=AD70,Y70 =AI70),"All",IF(Y70=AD70,"I and II",IF(Y70= AI70,"I and III","II and III"))))))</f>
        <v>I and II</v>
      </c>
      <c r="AP70" s="27" t="s">
        <v>80</v>
      </c>
      <c r="AQ70" s="20" t="s">
        <v>57</v>
      </c>
      <c r="AR70" s="27" t="s">
        <v>57</v>
      </c>
      <c r="AS70" s="21" t="s">
        <v>189</v>
      </c>
      <c r="AT70" s="27" t="s">
        <v>65</v>
      </c>
      <c r="AU70" s="21" t="n">
        <v>0.5</v>
      </c>
      <c r="AV70" s="27" t="s">
        <v>82</v>
      </c>
      <c r="AW70" s="20" t="s">
        <v>57</v>
      </c>
      <c r="AX70" s="27" t="s">
        <v>61</v>
      </c>
      <c r="AY70" s="21"/>
      <c r="AZ70" s="27" t="s">
        <v>61</v>
      </c>
      <c r="BA70" s="21" t="s">
        <v>61</v>
      </c>
      <c r="BB70" s="21" t="s">
        <v>57</v>
      </c>
      <c r="BC70" s="27" t="s">
        <v>57</v>
      </c>
      <c r="BD70" s="20" t="s">
        <v>55</v>
      </c>
      <c r="BE70" s="27" t="s">
        <v>57</v>
      </c>
      <c r="BF70" s="20" t="s">
        <v>65</v>
      </c>
      <c r="BG70" s="27" t="s">
        <v>88</v>
      </c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</row>
    <row r="71" customFormat="false" ht="12.8" hidden="false" customHeight="false" outlineLevel="0" collapsed="false">
      <c r="A71" s="21" t="n">
        <v>68</v>
      </c>
      <c r="B71" s="28" t="n">
        <v>1</v>
      </c>
      <c r="C71" s="21" t="n">
        <v>1</v>
      </c>
      <c r="D71" s="21" t="n">
        <v>0</v>
      </c>
      <c r="E71" s="27" t="s">
        <v>55</v>
      </c>
      <c r="F71" s="20" t="s">
        <v>65</v>
      </c>
      <c r="G71" s="28" t="n">
        <v>-1</v>
      </c>
      <c r="H71" s="21" t="n">
        <v>1</v>
      </c>
      <c r="I71" s="21" t="n">
        <v>0</v>
      </c>
      <c r="J71" s="27" t="s">
        <v>65</v>
      </c>
      <c r="K71" s="20" t="s">
        <v>65</v>
      </c>
      <c r="L71" s="28" t="n">
        <v>-1</v>
      </c>
      <c r="M71" s="21" t="n">
        <v>1</v>
      </c>
      <c r="N71" s="21" t="n">
        <v>0</v>
      </c>
      <c r="O71" s="27" t="s">
        <v>65</v>
      </c>
      <c r="P71" s="20" t="s">
        <v>65</v>
      </c>
      <c r="Q71" s="27" t="s">
        <v>63</v>
      </c>
      <c r="R71" s="21" t="str">
        <f aca="false">IF(AND(D71&lt;I71,D71&lt;N71),"I",IF(AND(I71&lt;D71,I71&lt;N71),"II",IF(AND(N71&lt;D71,N71&lt;I71),"III",IF(AND(D71=I71,D71 =N71),"All",IF(D71=I71,"I and II",IF(D71= N71,"I and III","II and III"))))))</f>
        <v>All</v>
      </c>
      <c r="S71" s="29" t="str">
        <f aca="false">IF(AND(C71&gt;H71,C71&gt;M71),"I",IF(AND(H71&gt;C71,H71&gt;M71),"II",IF(AND(M71&gt;C71,M71&gt;H71),"III",IF(AND(C71=H71,C71 =M71),"All",IF(C71=H71,"I and II",IF(C71= M71,"I and III","II and III"))))))</f>
        <v>All</v>
      </c>
      <c r="T71" s="30" t="s">
        <v>57</v>
      </c>
      <c r="U71" s="27" t="s">
        <v>57</v>
      </c>
      <c r="V71" s="30" t="s">
        <v>57</v>
      </c>
      <c r="W71" s="38" t="s">
        <v>190</v>
      </c>
      <c r="X71" s="32" t="n">
        <v>1</v>
      </c>
      <c r="Y71" s="28" t="n">
        <v>1</v>
      </c>
      <c r="Z71" s="28" t="n">
        <v>0</v>
      </c>
      <c r="AA71" s="30" t="s">
        <v>55</v>
      </c>
      <c r="AB71" s="27" t="s">
        <v>65</v>
      </c>
      <c r="AC71" s="32" t="n">
        <v>-1</v>
      </c>
      <c r="AD71" s="28" t="n">
        <v>0.5</v>
      </c>
      <c r="AE71" s="28" t="n">
        <v>0</v>
      </c>
      <c r="AF71" s="30" t="s">
        <v>65</v>
      </c>
      <c r="AG71" s="27" t="s">
        <v>65</v>
      </c>
      <c r="AH71" s="32" t="n">
        <v>-1</v>
      </c>
      <c r="AI71" s="28" t="n">
        <v>0.5</v>
      </c>
      <c r="AJ71" s="28" t="n">
        <v>0</v>
      </c>
      <c r="AK71" s="30" t="s">
        <v>65</v>
      </c>
      <c r="AL71" s="27" t="s">
        <v>65</v>
      </c>
      <c r="AM71" s="20" t="s">
        <v>63</v>
      </c>
      <c r="AN71" s="20" t="str">
        <f aca="false">IF(AND(Z71&lt;AE71,Z71&lt;AJ71),"I",IF(AND(AE71&lt;Z71,AE71&lt;AJ71),"II",IF(AND(AJ71&lt;Z71,AJ71&lt;AE71),"III",IF(AND(Z71=AE71,Z71 =AJ71),"All",IF(Z71=AE71,"I and II",IF(Z71= AJ71,"I and III","II and III"))))))</f>
        <v>All</v>
      </c>
      <c r="AO71" s="21" t="str">
        <f aca="false">IF(AND(Y71&gt;AD71,Y71&gt;AI71),"I",IF(AND(AD71&gt;Y71,AD71&gt;AI71),"II",IF(AND(AI71&gt;Y71,AI71&gt;AD71),"III",IF(AND(Y71=AD71,Y71 =AI71),"All",IF(Y71=AD71,"I and II",IF(Y71= AI71,"I and III","II and III"))))))</f>
        <v>I</v>
      </c>
      <c r="AP71" s="27" t="s">
        <v>92</v>
      </c>
      <c r="AQ71" s="20" t="s">
        <v>111</v>
      </c>
      <c r="AR71" s="27" t="s">
        <v>57</v>
      </c>
      <c r="AS71" s="21" t="s">
        <v>189</v>
      </c>
      <c r="AT71" s="27" t="s">
        <v>65</v>
      </c>
      <c r="AU71" s="21" t="n">
        <v>0.5</v>
      </c>
      <c r="AV71" s="27" t="s">
        <v>82</v>
      </c>
      <c r="AW71" s="20" t="s">
        <v>57</v>
      </c>
      <c r="AX71" s="27" t="s">
        <v>61</v>
      </c>
      <c r="AY71" s="21" t="s">
        <v>61</v>
      </c>
      <c r="AZ71" s="27" t="s">
        <v>61</v>
      </c>
      <c r="BA71" s="21" t="s">
        <v>61</v>
      </c>
      <c r="BB71" s="21" t="s">
        <v>154</v>
      </c>
      <c r="BC71" s="27" t="s">
        <v>57</v>
      </c>
      <c r="BD71" s="20" t="s">
        <v>65</v>
      </c>
      <c r="BE71" s="27" t="s">
        <v>108</v>
      </c>
      <c r="BF71" s="20" t="s">
        <v>65</v>
      </c>
      <c r="BG71" s="27" t="s">
        <v>88</v>
      </c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</row>
    <row r="72" customFormat="false" ht="12.8" hidden="false" customHeight="false" outlineLevel="0" collapsed="false">
      <c r="A72" s="21" t="n">
        <v>69</v>
      </c>
      <c r="B72" s="28" t="n">
        <v>1</v>
      </c>
      <c r="C72" s="21" t="n">
        <v>0.5</v>
      </c>
      <c r="D72" s="21" t="n">
        <v>0</v>
      </c>
      <c r="E72" s="27" t="s">
        <v>55</v>
      </c>
      <c r="F72" s="20" t="s">
        <v>65</v>
      </c>
      <c r="G72" s="28" t="n">
        <v>1</v>
      </c>
      <c r="H72" s="21" t="n">
        <v>0.75</v>
      </c>
      <c r="I72" s="21" t="n">
        <v>0.5</v>
      </c>
      <c r="J72" s="27" t="s">
        <v>55</v>
      </c>
      <c r="K72" s="20" t="s">
        <v>65</v>
      </c>
      <c r="L72" s="28" t="n">
        <v>0</v>
      </c>
      <c r="M72" s="21" t="n">
        <v>0.75</v>
      </c>
      <c r="N72" s="21" t="n">
        <v>0.75</v>
      </c>
      <c r="O72" s="27" t="s">
        <v>55</v>
      </c>
      <c r="P72" s="20" t="s">
        <v>55</v>
      </c>
      <c r="Q72" s="27" t="s">
        <v>54</v>
      </c>
      <c r="R72" s="21" t="str">
        <f aca="false">IF(AND(D72&lt;I72,D72&lt;N72),"I",IF(AND(I72&lt;D72,I72&lt;N72),"II",IF(AND(N72&lt;D72,N72&lt;I72),"III",IF(AND(D72=I72,D72 =N72),"All",IF(D72=I72,"I and II",IF(D72= N72,"I and III","II and III"))))))</f>
        <v>I</v>
      </c>
      <c r="S72" s="29" t="str">
        <f aca="false">IF(AND(C72&gt;H72,C72&gt;M72),"I",IF(AND(H72&gt;C72,H72&gt;M72),"II",IF(AND(M72&gt;C72,M72&gt;H72),"III",IF(AND(C72=H72,C72 =M72),"All",IF(C72=H72,"I and II",IF(C72= M72,"I and III","II and III"))))))</f>
        <v>II and III</v>
      </c>
      <c r="T72" s="30" t="s">
        <v>70</v>
      </c>
      <c r="U72" s="27" t="s">
        <v>90</v>
      </c>
      <c r="V72" s="30" t="s">
        <v>57</v>
      </c>
      <c r="W72" s="38" t="s">
        <v>57</v>
      </c>
      <c r="X72" s="32" t="n">
        <v>1</v>
      </c>
      <c r="Y72" s="28" t="n">
        <v>0.5</v>
      </c>
      <c r="Z72" s="28" t="n">
        <v>0.25</v>
      </c>
      <c r="AA72" s="30" t="s">
        <v>55</v>
      </c>
      <c r="AB72" s="27" t="s">
        <v>65</v>
      </c>
      <c r="AC72" s="32" t="n">
        <v>1</v>
      </c>
      <c r="AD72" s="28" t="n">
        <v>1</v>
      </c>
      <c r="AE72" s="28" t="n">
        <v>0.5</v>
      </c>
      <c r="AF72" s="30" t="s">
        <v>55</v>
      </c>
      <c r="AG72" s="27" t="s">
        <v>65</v>
      </c>
      <c r="AH72" s="32" t="n">
        <v>0</v>
      </c>
      <c r="AI72" s="28" t="n">
        <v>1</v>
      </c>
      <c r="AJ72" s="28" t="n">
        <v>1</v>
      </c>
      <c r="AK72" s="30" t="s">
        <v>55</v>
      </c>
      <c r="AL72" s="27" t="s">
        <v>55</v>
      </c>
      <c r="AM72" s="20" t="s">
        <v>54</v>
      </c>
      <c r="AN72" s="20" t="str">
        <f aca="false">IF(AND(Z72&lt;AE72,Z72&lt;AJ72),"I",IF(AND(AE72&lt;Z72,AE72&lt;AJ72),"II",IF(AND(AJ72&lt;Z72,AJ72&lt;AE72),"III",IF(AND(Z72=AE72,Z72 =AJ72),"All",IF(Z72=AE72,"I and II",IF(Z72= AJ72,"I and III","II and III"))))))</f>
        <v>I</v>
      </c>
      <c r="AO72" s="21" t="str">
        <f aca="false">IF(AND(Y72&gt;AD72,Y72&gt;AI72),"I",IF(AND(AD72&gt;Y72,AD72&gt;AI72),"II",IF(AND(AI72&gt;Y72,AI72&gt;AD72),"III",IF(AND(Y72=AD72,Y72 =AI72),"All",IF(Y72=AD72,"I and II",IF(Y72= AI72,"I and III","II and III"))))))</f>
        <v>II and III</v>
      </c>
      <c r="AP72" s="27" t="s">
        <v>114</v>
      </c>
      <c r="AQ72" s="20" t="s">
        <v>93</v>
      </c>
      <c r="AR72" s="27" t="s">
        <v>80</v>
      </c>
      <c r="AS72" s="21" t="s">
        <v>191</v>
      </c>
      <c r="AT72" s="27" t="s">
        <v>55</v>
      </c>
      <c r="AU72" s="21" t="n">
        <v>0</v>
      </c>
      <c r="AV72" s="27" t="s">
        <v>57</v>
      </c>
      <c r="AW72" s="20" t="s">
        <v>67</v>
      </c>
      <c r="AX72" s="27"/>
      <c r="AY72" s="21"/>
      <c r="AZ72" s="27"/>
      <c r="BA72" s="21"/>
      <c r="BB72" s="21" t="s">
        <v>57</v>
      </c>
      <c r="BC72" s="27" t="s">
        <v>57</v>
      </c>
      <c r="BD72" s="20" t="s">
        <v>65</v>
      </c>
      <c r="BE72" s="27" t="s">
        <v>149</v>
      </c>
      <c r="BF72" s="20" t="s">
        <v>65</v>
      </c>
      <c r="BG72" s="27" t="s">
        <v>79</v>
      </c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</row>
    <row r="73" customFormat="false" ht="12.8" hidden="false" customHeight="false" outlineLevel="0" collapsed="false">
      <c r="A73" s="21" t="n">
        <v>70</v>
      </c>
      <c r="B73" s="28" t="n">
        <v>0</v>
      </c>
      <c r="C73" s="21" t="n">
        <v>1</v>
      </c>
      <c r="D73" s="21" t="n">
        <v>1</v>
      </c>
      <c r="E73" s="27" t="s">
        <v>55</v>
      </c>
      <c r="F73" s="20" t="s">
        <v>55</v>
      </c>
      <c r="G73" s="28" t="n">
        <v>-1</v>
      </c>
      <c r="H73" s="21" t="n">
        <v>1</v>
      </c>
      <c r="I73" s="21" t="n">
        <v>0.75</v>
      </c>
      <c r="J73" s="27" t="s">
        <v>55</v>
      </c>
      <c r="K73" s="20" t="s">
        <v>65</v>
      </c>
      <c r="L73" s="28" t="n">
        <v>0</v>
      </c>
      <c r="M73" s="21" t="n">
        <v>0.75</v>
      </c>
      <c r="N73" s="21" t="n">
        <v>0.75</v>
      </c>
      <c r="O73" s="27" t="s">
        <v>55</v>
      </c>
      <c r="P73" s="20" t="s">
        <v>55</v>
      </c>
      <c r="Q73" s="27" t="s">
        <v>54</v>
      </c>
      <c r="R73" s="21" t="str">
        <f aca="false">IF(AND(D73&lt;I73,D73&lt;N73),"I",IF(AND(I73&lt;D73,I73&lt;N73),"II",IF(AND(N73&lt;D73,N73&lt;I73),"III",IF(AND(D73=I73,D73 =N73),"All",IF(D73=I73,"I and II",IF(D73= N73,"I and III","II and III"))))))</f>
        <v>II and III</v>
      </c>
      <c r="S73" s="29" t="str">
        <f aca="false">IF(AND(C73&gt;H73,C73&gt;M73),"I",IF(AND(H73&gt;C73,H73&gt;M73),"II",IF(AND(M73&gt;C73,M73&gt;H73),"III",IF(AND(C73=H73,C73 =M73),"All",IF(C73=H73,"I and II",IF(C73= M73,"I and III","II and III"))))))</f>
        <v>I and II</v>
      </c>
      <c r="T73" s="30" t="s">
        <v>111</v>
      </c>
      <c r="U73" s="27" t="s">
        <v>70</v>
      </c>
      <c r="V73" s="30" t="s">
        <v>57</v>
      </c>
      <c r="W73" s="38" t="s">
        <v>192</v>
      </c>
      <c r="X73" s="32" t="n">
        <v>0</v>
      </c>
      <c r="Y73" s="28" t="n">
        <v>1</v>
      </c>
      <c r="Z73" s="28" t="n">
        <v>1</v>
      </c>
      <c r="AA73" s="30" t="s">
        <v>55</v>
      </c>
      <c r="AB73" s="27" t="s">
        <v>55</v>
      </c>
      <c r="AC73" s="32" t="n">
        <v>0</v>
      </c>
      <c r="AD73" s="28" t="n">
        <v>0.5</v>
      </c>
      <c r="AE73" s="28" t="n">
        <v>0.5</v>
      </c>
      <c r="AF73" s="30" t="s">
        <v>65</v>
      </c>
      <c r="AG73" s="27" t="s">
        <v>55</v>
      </c>
      <c r="AH73" s="32" t="n">
        <v>0</v>
      </c>
      <c r="AI73" s="28" t="n">
        <v>1</v>
      </c>
      <c r="AJ73" s="28" t="n">
        <v>1</v>
      </c>
      <c r="AK73" s="30" t="s">
        <v>55</v>
      </c>
      <c r="AL73" s="27" t="s">
        <v>65</v>
      </c>
      <c r="AM73" s="20" t="s">
        <v>68</v>
      </c>
      <c r="AN73" s="20" t="str">
        <f aca="false">IF(AND(Z73&lt;AE73,Z73&lt;AJ73),"I",IF(AND(AE73&lt;Z73,AE73&lt;AJ73),"II",IF(AND(AJ73&lt;Z73,AJ73&lt;AE73),"III",IF(AND(Z73=AE73,Z73 =AJ73),"All",IF(Z73=AE73,"I and II",IF(Z73= AJ73,"I and III","II and III"))))))</f>
        <v>II</v>
      </c>
      <c r="AO73" s="21" t="str">
        <f aca="false">IF(AND(Y73&gt;AD73,Y73&gt;AI73),"I",IF(AND(AD73&gt;Y73,AD73&gt;AI73),"II",IF(AND(AI73&gt;Y73,AI73&gt;AD73),"III",IF(AND(Y73=AD73,Y73 =AI73),"All",IF(Y73=AD73,"I and II",IF(Y73= AI73,"I and III","II and III"))))))</f>
        <v>I and III</v>
      </c>
      <c r="AP73" s="27" t="s">
        <v>92</v>
      </c>
      <c r="AQ73" s="20" t="s">
        <v>111</v>
      </c>
      <c r="AR73" s="27" t="s">
        <v>57</v>
      </c>
      <c r="AS73" s="21" t="s">
        <v>193</v>
      </c>
      <c r="AT73" s="27" t="s">
        <v>65</v>
      </c>
      <c r="AU73" s="21" t="n">
        <v>0.75</v>
      </c>
      <c r="AV73" s="27" t="s">
        <v>126</v>
      </c>
      <c r="AW73" s="20" t="s">
        <v>57</v>
      </c>
      <c r="AX73" s="27" t="s">
        <v>61</v>
      </c>
      <c r="AY73" s="21" t="s">
        <v>61</v>
      </c>
      <c r="AZ73" s="27"/>
      <c r="BA73" s="21" t="s">
        <v>61</v>
      </c>
      <c r="BB73" s="21" t="s">
        <v>194</v>
      </c>
      <c r="BC73" s="27" t="s">
        <v>57</v>
      </c>
      <c r="BD73" s="20" t="s">
        <v>57</v>
      </c>
      <c r="BE73" s="27" t="s">
        <v>57</v>
      </c>
      <c r="BF73" s="20" t="s">
        <v>55</v>
      </c>
      <c r="BG73" s="27" t="s">
        <v>57</v>
      </c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</row>
    <row r="74" customFormat="false" ht="12.8" hidden="false" customHeight="false" outlineLevel="0" collapsed="false">
      <c r="A74" s="21" t="n">
        <v>71</v>
      </c>
      <c r="B74" s="28" t="n">
        <v>0</v>
      </c>
      <c r="C74" s="21" t="n">
        <v>1</v>
      </c>
      <c r="D74" s="21" t="n">
        <v>1</v>
      </c>
      <c r="E74" s="27" t="s">
        <v>55</v>
      </c>
      <c r="F74" s="20" t="s">
        <v>55</v>
      </c>
      <c r="G74" s="28" t="n">
        <v>0</v>
      </c>
      <c r="H74" s="21" t="n">
        <v>1</v>
      </c>
      <c r="I74" s="21" t="n">
        <v>1</v>
      </c>
      <c r="J74" s="27" t="s">
        <v>55</v>
      </c>
      <c r="K74" s="20" t="s">
        <v>55</v>
      </c>
      <c r="L74" s="28" t="n">
        <v>0</v>
      </c>
      <c r="M74" s="21" t="n">
        <v>1</v>
      </c>
      <c r="N74" s="21" t="n">
        <v>1</v>
      </c>
      <c r="O74" s="27" t="s">
        <v>55</v>
      </c>
      <c r="P74" s="20" t="s">
        <v>55</v>
      </c>
      <c r="Q74" s="27" t="s">
        <v>127</v>
      </c>
      <c r="R74" s="21" t="str">
        <f aca="false">IF(AND(D74&lt;I74,D74&lt;N74),"I",IF(AND(I74&lt;D74,I74&lt;N74),"II",IF(AND(N74&lt;D74,N74&lt;I74),"III",IF(AND(D74=I74,D74 =N74),"All",IF(D74=I74,"I and II",IF(D74= N74,"I and III","II and III"))))))</f>
        <v>All</v>
      </c>
      <c r="S74" s="29" t="str">
        <f aca="false">IF(AND(C74&gt;H74,C74&gt;M74),"I",IF(AND(H74&gt;C74,H74&gt;M74),"II",IF(AND(M74&gt;C74,M74&gt;H74),"III",IF(AND(C74=H74,C74 =M74),"All",IF(C74=H74,"I and II",IF(C74= M74,"I and III","II and III"))))))</f>
        <v>All</v>
      </c>
      <c r="T74" s="30" t="s">
        <v>111</v>
      </c>
      <c r="U74" s="27" t="s">
        <v>57</v>
      </c>
      <c r="V74" s="30" t="s">
        <v>57</v>
      </c>
      <c r="W74" s="38" t="s">
        <v>57</v>
      </c>
      <c r="X74" s="32" t="n">
        <v>0</v>
      </c>
      <c r="Y74" s="28" t="n">
        <v>1</v>
      </c>
      <c r="Z74" s="28" t="n">
        <v>1</v>
      </c>
      <c r="AA74" s="30" t="s">
        <v>55</v>
      </c>
      <c r="AB74" s="27" t="s">
        <v>55</v>
      </c>
      <c r="AC74" s="32" t="n">
        <v>0</v>
      </c>
      <c r="AD74" s="28" t="n">
        <v>1</v>
      </c>
      <c r="AE74" s="28" t="n">
        <v>1</v>
      </c>
      <c r="AF74" s="30" t="s">
        <v>55</v>
      </c>
      <c r="AG74" s="27" t="s">
        <v>55</v>
      </c>
      <c r="AH74" s="32" t="n">
        <v>0</v>
      </c>
      <c r="AI74" s="28" t="n">
        <v>1</v>
      </c>
      <c r="AJ74" s="28" t="n">
        <v>1</v>
      </c>
      <c r="AK74" s="30" t="s">
        <v>55</v>
      </c>
      <c r="AL74" s="27" t="s">
        <v>55</v>
      </c>
      <c r="AM74" s="20" t="s">
        <v>46</v>
      </c>
      <c r="AN74" s="20" t="str">
        <f aca="false">IF(AND(Z74&lt;AE74,Z74&lt;AJ74),"I",IF(AND(AE74&lt;Z74,AE74&lt;AJ74),"II",IF(AND(AJ74&lt;Z74,AJ74&lt;AE74),"III",IF(AND(Z74=AE74,Z74 =AJ74),"All",IF(Z74=AE74,"I and II",IF(Z74= AJ74,"I and III","II and III"))))))</f>
        <v>All</v>
      </c>
      <c r="AO74" s="21" t="str">
        <f aca="false">IF(AND(Y74&gt;AD74,Y74&gt;AI74),"I",IF(AND(AD74&gt;Y74,AD74&gt;AI74),"II",IF(AND(AI74&gt;Y74,AI74&gt;AD74),"III",IF(AND(Y74=AD74,Y74 =AI74),"All",IF(Y74=AD74,"I and II",IF(Y74= AI74,"I and III","II and III"))))))</f>
        <v>All</v>
      </c>
      <c r="AP74" s="27" t="s">
        <v>111</v>
      </c>
      <c r="AQ74" s="20" t="s">
        <v>57</v>
      </c>
      <c r="AR74" s="27" t="s">
        <v>57</v>
      </c>
      <c r="AS74" s="21" t="s">
        <v>57</v>
      </c>
      <c r="AT74" s="27" t="s">
        <v>65</v>
      </c>
      <c r="AU74" s="21" t="n">
        <v>0.5</v>
      </c>
      <c r="AV74" s="27" t="s">
        <v>57</v>
      </c>
      <c r="AW74" s="20" t="s">
        <v>57</v>
      </c>
      <c r="AX74" s="27" t="s">
        <v>61</v>
      </c>
      <c r="AY74" s="21" t="s">
        <v>61</v>
      </c>
      <c r="AZ74" s="27"/>
      <c r="BA74" s="21" t="s">
        <v>61</v>
      </c>
      <c r="BB74" s="21" t="s">
        <v>57</v>
      </c>
      <c r="BC74" s="27" t="s">
        <v>57</v>
      </c>
      <c r="BD74" s="20" t="s">
        <v>57</v>
      </c>
      <c r="BE74" s="27" t="s">
        <v>57</v>
      </c>
      <c r="BF74" s="20" t="s">
        <v>65</v>
      </c>
      <c r="BG74" s="27" t="s">
        <v>57</v>
      </c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</row>
    <row r="75" customFormat="false" ht="12.8" hidden="false" customHeight="false" outlineLevel="0" collapsed="false">
      <c r="A75" s="21" t="n">
        <v>72</v>
      </c>
      <c r="B75" s="28" t="n">
        <v>-1</v>
      </c>
      <c r="C75" s="21" t="n">
        <v>1</v>
      </c>
      <c r="D75" s="21" t="n">
        <v>0.75</v>
      </c>
      <c r="E75" s="27" t="s">
        <v>65</v>
      </c>
      <c r="F75" s="20" t="s">
        <v>55</v>
      </c>
      <c r="G75" s="28" t="n">
        <v>0</v>
      </c>
      <c r="H75" s="21" t="n">
        <v>0.75</v>
      </c>
      <c r="I75" s="21" t="n">
        <v>0.5</v>
      </c>
      <c r="J75" s="27" t="s">
        <v>65</v>
      </c>
      <c r="K75" s="20" t="s">
        <v>65</v>
      </c>
      <c r="L75" s="28" t="n">
        <v>0</v>
      </c>
      <c r="M75" s="21" t="n">
        <v>0.75</v>
      </c>
      <c r="N75" s="21" t="n">
        <v>0.75</v>
      </c>
      <c r="O75" s="27" t="s">
        <v>55</v>
      </c>
      <c r="P75" s="20" t="s">
        <v>65</v>
      </c>
      <c r="Q75" s="27" t="s">
        <v>68</v>
      </c>
      <c r="R75" s="21" t="str">
        <f aca="false">IF(AND(D75&lt;I75,D75&lt;N75),"I",IF(AND(I75&lt;D75,I75&lt;N75),"II",IF(AND(N75&lt;D75,N75&lt;I75),"III",IF(AND(D75=I75,D75 =N75),"All",IF(D75=I75,"I and II",IF(D75= N75,"I and III","II and III"))))))</f>
        <v>II</v>
      </c>
      <c r="S75" s="29" t="str">
        <f aca="false">IF(AND(C75&gt;H75,C75&gt;M75),"I",IF(AND(H75&gt;C75,H75&gt;M75),"II",IF(AND(M75&gt;C75,M75&gt;H75),"III",IF(AND(C75=H75,C75 =M75),"All",IF(C75=H75,"I and II",IF(C75= M75,"I and III","II and III"))))))</f>
        <v>I</v>
      </c>
      <c r="T75" s="30" t="s">
        <v>90</v>
      </c>
      <c r="U75" s="27" t="s">
        <v>57</v>
      </c>
      <c r="V75" s="30" t="s">
        <v>57</v>
      </c>
      <c r="W75" s="38" t="s">
        <v>57</v>
      </c>
      <c r="X75" s="32" t="n">
        <v>0</v>
      </c>
      <c r="Y75" s="28" t="n">
        <v>1</v>
      </c>
      <c r="Z75" s="28" t="n">
        <v>1</v>
      </c>
      <c r="AA75" s="30" t="s">
        <v>55</v>
      </c>
      <c r="AB75" s="27" t="s">
        <v>55</v>
      </c>
      <c r="AC75" s="32" t="n">
        <v>0</v>
      </c>
      <c r="AD75" s="28" t="n">
        <v>0</v>
      </c>
      <c r="AE75" s="28" t="n">
        <v>0</v>
      </c>
      <c r="AF75" s="30" t="s">
        <v>65</v>
      </c>
      <c r="AG75" s="27" t="s">
        <v>65</v>
      </c>
      <c r="AH75" s="32" t="n">
        <v>0</v>
      </c>
      <c r="AI75" s="28" t="n">
        <v>1</v>
      </c>
      <c r="AJ75" s="28" t="n">
        <v>1</v>
      </c>
      <c r="AK75" s="30" t="s">
        <v>55</v>
      </c>
      <c r="AL75" s="27" t="s">
        <v>65</v>
      </c>
      <c r="AM75" s="20" t="s">
        <v>68</v>
      </c>
      <c r="AN75" s="20" t="str">
        <f aca="false">IF(AND(Z75&lt;AE75,Z75&lt;AJ75),"I",IF(AND(AE75&lt;Z75,AE75&lt;AJ75),"II",IF(AND(AJ75&lt;Z75,AJ75&lt;AE75),"III",IF(AND(Z75=AE75,Z75 =AJ75),"All",IF(Z75=AE75,"I and II",IF(Z75= AJ75,"I and III","II and III"))))))</f>
        <v>II</v>
      </c>
      <c r="AO75" s="21" t="str">
        <f aca="false">IF(AND(Y75&gt;AD75,Y75&gt;AI75),"I",IF(AND(AD75&gt;Y75,AD75&gt;AI75),"II",IF(AND(AI75&gt;Y75,AI75&gt;AD75),"III",IF(AND(Y75=AD75,Y75 =AI75),"All",IF(Y75=AD75,"I and II",IF(Y75= AI75,"I and III","II and III"))))))</f>
        <v>I and III</v>
      </c>
      <c r="AP75" s="27" t="s">
        <v>92</v>
      </c>
      <c r="AQ75" s="20" t="s">
        <v>57</v>
      </c>
      <c r="AR75" s="27" t="s">
        <v>57</v>
      </c>
      <c r="AS75" s="21" t="s">
        <v>57</v>
      </c>
      <c r="AT75" s="27" t="s">
        <v>65</v>
      </c>
      <c r="AU75" s="21" t="n">
        <v>0.25</v>
      </c>
      <c r="AV75" s="27" t="s">
        <v>82</v>
      </c>
      <c r="AW75" s="20" t="s">
        <v>57</v>
      </c>
      <c r="AX75" s="27" t="s">
        <v>61</v>
      </c>
      <c r="AY75" s="21" t="s">
        <v>61</v>
      </c>
      <c r="AZ75" s="27"/>
      <c r="BA75" s="21"/>
      <c r="BB75" s="21" t="s">
        <v>57</v>
      </c>
      <c r="BC75" s="27" t="s">
        <v>57</v>
      </c>
      <c r="BD75" s="20" t="s">
        <v>55</v>
      </c>
      <c r="BE75" s="27" t="s">
        <v>57</v>
      </c>
      <c r="BF75" s="20" t="s">
        <v>65</v>
      </c>
      <c r="BG75" s="27" t="s">
        <v>57</v>
      </c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</row>
    <row r="76" customFormat="false" ht="12.8" hidden="false" customHeight="false" outlineLevel="0" collapsed="false">
      <c r="A76" s="21" t="n">
        <v>73</v>
      </c>
      <c r="B76" s="28" t="n">
        <v>0</v>
      </c>
      <c r="C76" s="21" t="n">
        <v>1</v>
      </c>
      <c r="D76" s="21" t="n">
        <v>1</v>
      </c>
      <c r="E76" s="27" t="s">
        <v>55</v>
      </c>
      <c r="F76" s="20" t="s">
        <v>55</v>
      </c>
      <c r="G76" s="28" t="n">
        <v>0</v>
      </c>
      <c r="H76" s="21" t="n">
        <v>1</v>
      </c>
      <c r="I76" s="21" t="n">
        <v>1</v>
      </c>
      <c r="J76" s="27" t="s">
        <v>55</v>
      </c>
      <c r="K76" s="20" t="s">
        <v>55</v>
      </c>
      <c r="L76" s="28" t="n">
        <v>0</v>
      </c>
      <c r="M76" s="21" t="n">
        <v>1</v>
      </c>
      <c r="N76" s="21" t="n">
        <v>1</v>
      </c>
      <c r="O76" s="27" t="s">
        <v>55</v>
      </c>
      <c r="P76" s="20" t="s">
        <v>55</v>
      </c>
      <c r="Q76" s="27" t="s">
        <v>127</v>
      </c>
      <c r="R76" s="21" t="str">
        <f aca="false">IF(AND(D76&lt;I76,D76&lt;N76),"I",IF(AND(I76&lt;D76,I76&lt;N76),"II",IF(AND(N76&lt;D76,N76&lt;I76),"III",IF(AND(D76=I76,D76 =N76),"All",IF(D76=I76,"I and II",IF(D76= N76,"I and III","II and III"))))))</f>
        <v>All</v>
      </c>
      <c r="S76" s="29" t="str">
        <f aca="false">IF(AND(C76&gt;H76,C76&gt;M76),"I",IF(AND(H76&gt;C76,H76&gt;M76),"II",IF(AND(M76&gt;C76,M76&gt;H76),"III",IF(AND(C76=H76,C76 =M76),"All",IF(C76=H76,"I and II",IF(C76= M76,"I and III","II and III"))))))</f>
        <v>All</v>
      </c>
      <c r="T76" s="30" t="s">
        <v>70</v>
      </c>
      <c r="U76" s="27" t="s">
        <v>57</v>
      </c>
      <c r="V76" s="30" t="s">
        <v>57</v>
      </c>
      <c r="W76" s="38" t="s">
        <v>192</v>
      </c>
      <c r="X76" s="32" t="n">
        <v>-1</v>
      </c>
      <c r="Y76" s="28" t="n">
        <v>1</v>
      </c>
      <c r="Z76" s="28" t="n">
        <v>0.75</v>
      </c>
      <c r="AA76" s="30" t="s">
        <v>65</v>
      </c>
      <c r="AB76" s="27" t="s">
        <v>55</v>
      </c>
      <c r="AC76" s="32" t="n">
        <v>0</v>
      </c>
      <c r="AD76" s="28" t="n">
        <v>0.75</v>
      </c>
      <c r="AE76" s="28" t="n">
        <v>0.75</v>
      </c>
      <c r="AF76" s="30" t="s">
        <v>55</v>
      </c>
      <c r="AG76" s="27" t="s">
        <v>55</v>
      </c>
      <c r="AH76" s="32" t="n">
        <v>0</v>
      </c>
      <c r="AI76" s="28" t="n">
        <v>0.75</v>
      </c>
      <c r="AJ76" s="28" t="n">
        <v>0.75</v>
      </c>
      <c r="AK76" s="30" t="s">
        <v>55</v>
      </c>
      <c r="AL76" s="27" t="s">
        <v>55</v>
      </c>
      <c r="AM76" s="20" t="s">
        <v>54</v>
      </c>
      <c r="AN76" s="20" t="str">
        <f aca="false">IF(AND(Z76&lt;AE76,Z76&lt;AJ76),"I",IF(AND(AE76&lt;Z76,AE76&lt;AJ76),"II",IF(AND(AJ76&lt;Z76,AJ76&lt;AE76),"III",IF(AND(Z76=AE76,Z76 =AJ76),"All",IF(Z76=AE76,"I and II",IF(Z76= AJ76,"I and III","II and III"))))))</f>
        <v>All</v>
      </c>
      <c r="AO76" s="21" t="str">
        <f aca="false">IF(AND(Y76&gt;AD76,Y76&gt;AI76),"I",IF(AND(AD76&gt;Y76,AD76&gt;AI76),"II",IF(AND(AI76&gt;Y76,AI76&gt;AD76),"III",IF(AND(Y76=AD76,Y76 =AI76),"All",IF(Y76=AD76,"I and II",IF(Y76= AI76,"I and III","II and III"))))))</f>
        <v>I</v>
      </c>
      <c r="AP76" s="27" t="s">
        <v>111</v>
      </c>
      <c r="AQ76" s="20" t="s">
        <v>57</v>
      </c>
      <c r="AR76" s="27" t="s">
        <v>57</v>
      </c>
      <c r="AS76" s="21" t="s">
        <v>57</v>
      </c>
      <c r="AT76" s="27" t="s">
        <v>65</v>
      </c>
      <c r="AU76" s="21" t="n">
        <v>0.5</v>
      </c>
      <c r="AV76" s="27" t="s">
        <v>126</v>
      </c>
      <c r="AW76" s="20" t="s">
        <v>57</v>
      </c>
      <c r="AX76" s="27" t="s">
        <v>61</v>
      </c>
      <c r="AY76" s="21" t="s">
        <v>61</v>
      </c>
      <c r="AZ76" s="27"/>
      <c r="BA76" s="21"/>
      <c r="BB76" s="21" t="s">
        <v>183</v>
      </c>
      <c r="BC76" s="27" t="s">
        <v>57</v>
      </c>
      <c r="BD76" s="20" t="s">
        <v>57</v>
      </c>
      <c r="BE76" s="27" t="s">
        <v>57</v>
      </c>
      <c r="BF76" s="20" t="s">
        <v>65</v>
      </c>
      <c r="BG76" s="27" t="s">
        <v>57</v>
      </c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</row>
    <row r="77" customFormat="false" ht="12.8" hidden="false" customHeight="false" outlineLevel="0" collapsed="false">
      <c r="A77" s="21" t="n">
        <v>74</v>
      </c>
      <c r="B77" s="28" t="n">
        <v>0</v>
      </c>
      <c r="C77" s="21" t="n">
        <v>1</v>
      </c>
      <c r="D77" s="21" t="n">
        <v>0.75</v>
      </c>
      <c r="E77" s="27" t="s">
        <v>65</v>
      </c>
      <c r="F77" s="20" t="s">
        <v>65</v>
      </c>
      <c r="G77" s="28" t="n">
        <v>0</v>
      </c>
      <c r="H77" s="21" t="n">
        <v>0.75</v>
      </c>
      <c r="I77" s="21" t="n">
        <v>0.5</v>
      </c>
      <c r="J77" s="27" t="s">
        <v>65</v>
      </c>
      <c r="K77" s="20" t="s">
        <v>65</v>
      </c>
      <c r="L77" s="28" t="n">
        <v>0</v>
      </c>
      <c r="M77" s="21" t="n">
        <v>1</v>
      </c>
      <c r="N77" s="21" t="n">
        <v>0.75</v>
      </c>
      <c r="O77" s="27" t="s">
        <v>65</v>
      </c>
      <c r="P77" s="20" t="s">
        <v>65</v>
      </c>
      <c r="Q77" s="27" t="s">
        <v>63</v>
      </c>
      <c r="R77" s="21" t="str">
        <f aca="false">IF(AND(D77&lt;I77,D77&lt;N77),"I",IF(AND(I77&lt;D77,I77&lt;N77),"II",IF(AND(N77&lt;D77,N77&lt;I77),"III",IF(AND(D77=I77,D77 =N77),"All",IF(D77=I77,"I and II",IF(D77= N77,"I and III","II and III"))))))</f>
        <v>II</v>
      </c>
      <c r="S77" s="29" t="str">
        <f aca="false">IF(AND(C77&gt;H77,C77&gt;M77),"I",IF(AND(H77&gt;C77,H77&gt;M77),"II",IF(AND(M77&gt;C77,M77&gt;H77),"III",IF(AND(C77=H77,C77 =M77),"All",IF(C77=H77,"I and II",IF(C77= M77,"I and III","II and III"))))))</f>
        <v>I and III</v>
      </c>
      <c r="T77" s="30" t="s">
        <v>70</v>
      </c>
      <c r="U77" s="27" t="s">
        <v>57</v>
      </c>
      <c r="V77" s="30" t="s">
        <v>57</v>
      </c>
      <c r="W77" s="38" t="s">
        <v>195</v>
      </c>
      <c r="X77" s="32" t="n">
        <v>1</v>
      </c>
      <c r="Y77" s="28" t="n">
        <v>1</v>
      </c>
      <c r="Z77" s="28" t="n">
        <v>0.75</v>
      </c>
      <c r="AA77" s="30" t="s">
        <v>55</v>
      </c>
      <c r="AB77" s="27" t="s">
        <v>65</v>
      </c>
      <c r="AC77" s="32" t="n">
        <v>1</v>
      </c>
      <c r="AD77" s="28" t="n">
        <v>1</v>
      </c>
      <c r="AE77" s="28" t="n">
        <v>1</v>
      </c>
      <c r="AF77" s="30" t="s">
        <v>55</v>
      </c>
      <c r="AG77" s="27" t="s">
        <v>65</v>
      </c>
      <c r="AH77" s="32" t="n">
        <v>1</v>
      </c>
      <c r="AI77" s="28" t="n">
        <v>1</v>
      </c>
      <c r="AJ77" s="28" t="n">
        <v>1</v>
      </c>
      <c r="AK77" s="30" t="s">
        <v>55</v>
      </c>
      <c r="AL77" s="27" t="s">
        <v>65</v>
      </c>
      <c r="AM77" s="20" t="s">
        <v>54</v>
      </c>
      <c r="AN77" s="20" t="str">
        <f aca="false">IF(AND(Z77&lt;AE77,Z77&lt;AJ77),"I",IF(AND(AE77&lt;Z77,AE77&lt;AJ77),"II",IF(AND(AJ77&lt;Z77,AJ77&lt;AE77),"III",IF(AND(Z77=AE77,Z77 =AJ77),"All",IF(Z77=AE77,"I and II",IF(Z77= AJ77,"I and III","II and III"))))))</f>
        <v>I</v>
      </c>
      <c r="AO77" s="21" t="str">
        <f aca="false">IF(AND(Y77&gt;AD77,Y77&gt;AI77),"I",IF(AND(AD77&gt;Y77,AD77&gt;AI77),"II",IF(AND(AI77&gt;Y77,AI77&gt;AD77),"III",IF(AND(Y77=AD77,Y77 =AI77),"All",IF(Y77=AD77,"I and II",IF(Y77= AI77,"I and III","II and III"))))))</f>
        <v>All</v>
      </c>
      <c r="AP77" s="27" t="s">
        <v>57</v>
      </c>
      <c r="AQ77" s="20" t="s">
        <v>57</v>
      </c>
      <c r="AR77" s="27" t="s">
        <v>57</v>
      </c>
      <c r="AS77" s="21" t="s">
        <v>57</v>
      </c>
      <c r="AT77" s="27" t="s">
        <v>65</v>
      </c>
      <c r="AU77" s="21" t="n">
        <v>0.5</v>
      </c>
      <c r="AV77" s="27" t="s">
        <v>82</v>
      </c>
      <c r="AW77" s="20" t="s">
        <v>60</v>
      </c>
      <c r="AX77" s="27" t="s">
        <v>61</v>
      </c>
      <c r="AY77" s="21" t="s">
        <v>61</v>
      </c>
      <c r="AZ77" s="27" t="s">
        <v>61</v>
      </c>
      <c r="BA77" s="21"/>
      <c r="BB77" s="21" t="s">
        <v>125</v>
      </c>
      <c r="BC77" s="27" t="s">
        <v>103</v>
      </c>
      <c r="BD77" s="20" t="s">
        <v>55</v>
      </c>
      <c r="BE77" s="27" t="s">
        <v>57</v>
      </c>
      <c r="BF77" s="20" t="s">
        <v>65</v>
      </c>
      <c r="BG77" s="27" t="s">
        <v>79</v>
      </c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</row>
    <row r="78" customFormat="false" ht="12.8" hidden="false" customHeight="false" outlineLevel="0" collapsed="false">
      <c r="A78" s="21" t="n">
        <v>75</v>
      </c>
      <c r="B78" s="28" t="n">
        <v>0</v>
      </c>
      <c r="C78" s="21" t="n">
        <v>1</v>
      </c>
      <c r="D78" s="21" t="n">
        <v>1</v>
      </c>
      <c r="E78" s="27" t="s">
        <v>55</v>
      </c>
      <c r="F78" s="20" t="s">
        <v>55</v>
      </c>
      <c r="G78" s="28" t="n">
        <v>0</v>
      </c>
      <c r="H78" s="21" t="n">
        <v>1</v>
      </c>
      <c r="I78" s="21" t="n">
        <v>0.5</v>
      </c>
      <c r="J78" s="27" t="s">
        <v>65</v>
      </c>
      <c r="K78" s="20" t="s">
        <v>65</v>
      </c>
      <c r="L78" s="28" t="n">
        <v>0</v>
      </c>
      <c r="M78" s="21" t="n">
        <v>1</v>
      </c>
      <c r="N78" s="21" t="n">
        <v>1</v>
      </c>
      <c r="O78" s="27" t="s">
        <v>55</v>
      </c>
      <c r="P78" s="20" t="s">
        <v>55</v>
      </c>
      <c r="Q78" s="27" t="s">
        <v>68</v>
      </c>
      <c r="R78" s="21" t="str">
        <f aca="false">IF(AND(D78&lt;I78,D78&lt;N78),"I",IF(AND(I78&lt;D78,I78&lt;N78),"II",IF(AND(N78&lt;D78,N78&lt;I78),"III",IF(AND(D78=I78,D78 =N78),"All",IF(D78=I78,"I and II",IF(D78= N78,"I and III","II and III"))))))</f>
        <v>II</v>
      </c>
      <c r="S78" s="29" t="str">
        <f aca="false">IF(AND(C78&gt;H78,C78&gt;M78),"I",IF(AND(H78&gt;C78,H78&gt;M78),"II",IF(AND(M78&gt;C78,M78&gt;H78),"III",IF(AND(C78=H78,C78 =M78),"All",IF(C78=H78,"I and II",IF(C78= M78,"I and III","II and III"))))))</f>
        <v>All</v>
      </c>
      <c r="T78" s="30" t="s">
        <v>114</v>
      </c>
      <c r="U78" s="27" t="s">
        <v>90</v>
      </c>
      <c r="V78" s="30" t="s">
        <v>57</v>
      </c>
      <c r="W78" s="38" t="s">
        <v>57</v>
      </c>
      <c r="X78" s="32" t="n">
        <v>0</v>
      </c>
      <c r="Y78" s="28" t="n">
        <v>0.5</v>
      </c>
      <c r="Z78" s="28" t="n">
        <v>0.5</v>
      </c>
      <c r="AA78" s="30" t="s">
        <v>55</v>
      </c>
      <c r="AB78" s="27" t="s">
        <v>55</v>
      </c>
      <c r="AC78" s="32" t="n">
        <v>0</v>
      </c>
      <c r="AD78" s="28" t="n">
        <v>0.5</v>
      </c>
      <c r="AE78" s="28" t="n">
        <v>0.25</v>
      </c>
      <c r="AF78" s="30" t="s">
        <v>65</v>
      </c>
      <c r="AG78" s="27" t="s">
        <v>65</v>
      </c>
      <c r="AH78" s="32" t="n">
        <v>0</v>
      </c>
      <c r="AI78" s="28" t="n">
        <v>0.5</v>
      </c>
      <c r="AJ78" s="28" t="n">
        <v>0.5</v>
      </c>
      <c r="AK78" s="30" t="s">
        <v>55</v>
      </c>
      <c r="AL78" s="27" t="s">
        <v>55</v>
      </c>
      <c r="AM78" s="20" t="s">
        <v>68</v>
      </c>
      <c r="AN78" s="20" t="str">
        <f aca="false">IF(AND(Z78&lt;AE78,Z78&lt;AJ78),"I",IF(AND(AE78&lt;Z78,AE78&lt;AJ78),"II",IF(AND(AJ78&lt;Z78,AJ78&lt;AE78),"III",IF(AND(Z78=AE78,Z78 =AJ78),"All",IF(Z78=AE78,"I and II",IF(Z78= AJ78,"I and III","II and III"))))))</f>
        <v>II</v>
      </c>
      <c r="AO78" s="21" t="str">
        <f aca="false">IF(AND(Y78&gt;AD78,Y78&gt;AI78),"I",IF(AND(AD78&gt;Y78,AD78&gt;AI78),"II",IF(AND(AI78&gt;Y78,AI78&gt;AD78),"III",IF(AND(Y78=AD78,Y78 =AI78),"All",IF(Y78=AD78,"I and II",IF(Y78= AI78,"I and III","II and III"))))))</f>
        <v>All</v>
      </c>
      <c r="AP78" s="27" t="s">
        <v>57</v>
      </c>
      <c r="AQ78" s="20" t="s">
        <v>57</v>
      </c>
      <c r="AR78" s="27" t="s">
        <v>57</v>
      </c>
      <c r="AS78" s="21" t="s">
        <v>78</v>
      </c>
      <c r="AT78" s="27" t="s">
        <v>65</v>
      </c>
      <c r="AU78" s="21" t="n">
        <v>0.25</v>
      </c>
      <c r="AV78" s="27" t="s">
        <v>82</v>
      </c>
      <c r="AW78" s="20" t="s">
        <v>60</v>
      </c>
      <c r="AX78" s="27" t="s">
        <v>61</v>
      </c>
      <c r="AY78" s="21"/>
      <c r="AZ78" s="27"/>
      <c r="BA78" s="21"/>
      <c r="BB78" s="21" t="s">
        <v>125</v>
      </c>
      <c r="BC78" s="27" t="s">
        <v>57</v>
      </c>
      <c r="BD78" s="20" t="s">
        <v>55</v>
      </c>
      <c r="BE78" s="27" t="s">
        <v>57</v>
      </c>
      <c r="BF78" s="20" t="s">
        <v>65</v>
      </c>
      <c r="BG78" s="27" t="s">
        <v>89</v>
      </c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</row>
    <row r="79" customFormat="false" ht="12.8" hidden="false" customHeight="false" outlineLevel="0" collapsed="false">
      <c r="A79" s="21" t="n">
        <v>76</v>
      </c>
      <c r="B79" s="28" t="n">
        <v>1</v>
      </c>
      <c r="C79" s="21" t="n">
        <v>0.5</v>
      </c>
      <c r="D79" s="21" t="n">
        <v>0.25</v>
      </c>
      <c r="E79" s="27" t="s">
        <v>55</v>
      </c>
      <c r="F79" s="20" t="s">
        <v>65</v>
      </c>
      <c r="G79" s="28" t="n">
        <v>0</v>
      </c>
      <c r="H79" s="21" t="n">
        <v>0.5</v>
      </c>
      <c r="I79" s="21" t="n">
        <v>0.25</v>
      </c>
      <c r="J79" s="27" t="s">
        <v>65</v>
      </c>
      <c r="K79" s="20" t="s">
        <v>65</v>
      </c>
      <c r="L79" s="28" t="n">
        <v>-1</v>
      </c>
      <c r="M79" s="21" t="n">
        <v>0.75</v>
      </c>
      <c r="N79" s="21" t="n">
        <v>0</v>
      </c>
      <c r="O79" s="27" t="s">
        <v>65</v>
      </c>
      <c r="P79" s="20" t="s">
        <v>65</v>
      </c>
      <c r="Q79" s="27" t="s">
        <v>63</v>
      </c>
      <c r="R79" s="21" t="str">
        <f aca="false">IF(AND(D79&lt;I79,D79&lt;N79),"I",IF(AND(I79&lt;D79,I79&lt;N79),"II",IF(AND(N79&lt;D79,N79&lt;I79),"III",IF(AND(D79=I79,D79 =N79),"All",IF(D79=I79,"I and II",IF(D79= N79,"I and III","II and III"))))))</f>
        <v>III</v>
      </c>
      <c r="S79" s="29" t="str">
        <f aca="false">IF(AND(C79&gt;H79,C79&gt;M79),"I",IF(AND(H79&gt;C79,H79&gt;M79),"II",IF(AND(M79&gt;C79,M79&gt;H79),"III",IF(AND(C79=H79,C79 =M79),"All",IF(C79=H79,"I and II",IF(C79= M79,"I and III","II and III"))))))</f>
        <v>III</v>
      </c>
      <c r="T79" s="30" t="s">
        <v>57</v>
      </c>
      <c r="U79" s="27" t="s">
        <v>57</v>
      </c>
      <c r="V79" s="30" t="s">
        <v>57</v>
      </c>
      <c r="W79" s="38" t="s">
        <v>196</v>
      </c>
      <c r="X79" s="32" t="n">
        <v>-1</v>
      </c>
      <c r="Y79" s="28" t="n">
        <v>0.75</v>
      </c>
      <c r="Z79" s="28" t="n">
        <v>0.5</v>
      </c>
      <c r="AA79" s="30" t="s">
        <v>65</v>
      </c>
      <c r="AB79" s="27" t="s">
        <v>55</v>
      </c>
      <c r="AC79" s="32" t="n">
        <v>-1</v>
      </c>
      <c r="AD79" s="28" t="n">
        <v>0.75</v>
      </c>
      <c r="AE79" s="28" t="n">
        <v>0.25</v>
      </c>
      <c r="AF79" s="30" t="s">
        <v>65</v>
      </c>
      <c r="AG79" s="27" t="s">
        <v>65</v>
      </c>
      <c r="AH79" s="32" t="n">
        <v>-1</v>
      </c>
      <c r="AI79" s="28" t="n">
        <v>1</v>
      </c>
      <c r="AJ79" s="28" t="n">
        <v>0</v>
      </c>
      <c r="AK79" s="30" t="s">
        <v>65</v>
      </c>
      <c r="AL79" s="27" t="s">
        <v>65</v>
      </c>
      <c r="AM79" s="20" t="s">
        <v>63</v>
      </c>
      <c r="AN79" s="20" t="str">
        <f aca="false">IF(AND(Z79&lt;AE79,Z79&lt;AJ79),"I",IF(AND(AE79&lt;Z79,AE79&lt;AJ79),"II",IF(AND(AJ79&lt;Z79,AJ79&lt;AE79),"III",IF(AND(Z79=AE79,Z79 =AJ79),"All",IF(Z79=AE79,"I and II",IF(Z79= AJ79,"I and III","II and III"))))))</f>
        <v>III</v>
      </c>
      <c r="AO79" s="21" t="str">
        <f aca="false">IF(AND(Y79&gt;AD79,Y79&gt;AI79),"I",IF(AND(AD79&gt;Y79,AD79&gt;AI79),"II",IF(AND(AI79&gt;Y79,AI79&gt;AD79),"III",IF(AND(Y79=AD79,Y79 =AI79),"All",IF(Y79=AD79,"I and II",IF(Y79= AI79,"I and III","II and III"))))))</f>
        <v>III</v>
      </c>
      <c r="AP79" s="27" t="s">
        <v>57</v>
      </c>
      <c r="AQ79" s="20" t="s">
        <v>57</v>
      </c>
      <c r="AR79" s="27" t="s">
        <v>57</v>
      </c>
      <c r="AS79" s="21" t="s">
        <v>197</v>
      </c>
      <c r="AT79" s="27" t="s">
        <v>65</v>
      </c>
      <c r="AU79" s="21" t="n">
        <v>0.75</v>
      </c>
      <c r="AV79" s="27" t="s">
        <v>112</v>
      </c>
      <c r="AW79" s="20" t="s">
        <v>57</v>
      </c>
      <c r="AX79" s="27" t="s">
        <v>61</v>
      </c>
      <c r="AY79" s="21" t="s">
        <v>61</v>
      </c>
      <c r="AZ79" s="27"/>
      <c r="BA79" s="21" t="s">
        <v>61</v>
      </c>
      <c r="BB79" s="21" t="s">
        <v>178</v>
      </c>
      <c r="BC79" s="27" t="s">
        <v>165</v>
      </c>
      <c r="BD79" s="20" t="s">
        <v>65</v>
      </c>
      <c r="BE79" s="27" t="s">
        <v>39</v>
      </c>
      <c r="BF79" s="20" t="s">
        <v>65</v>
      </c>
      <c r="BG79" s="27" t="s">
        <v>89</v>
      </c>
    </row>
    <row r="80" customFormat="false" ht="12.8" hidden="false" customHeight="false" outlineLevel="0" collapsed="false">
      <c r="A80" s="21" t="n">
        <v>77</v>
      </c>
      <c r="B80" s="28" t="n">
        <v>0</v>
      </c>
      <c r="C80" s="21" t="n">
        <v>1</v>
      </c>
      <c r="D80" s="21" t="n">
        <v>1</v>
      </c>
      <c r="E80" s="27" t="s">
        <v>55</v>
      </c>
      <c r="F80" s="20" t="s">
        <v>55</v>
      </c>
      <c r="G80" s="28" t="n">
        <v>0</v>
      </c>
      <c r="H80" s="21" t="n">
        <v>1</v>
      </c>
      <c r="I80" s="21" t="n">
        <v>0.5</v>
      </c>
      <c r="J80" s="27" t="s">
        <v>65</v>
      </c>
      <c r="K80" s="20" t="s">
        <v>65</v>
      </c>
      <c r="L80" s="28" t="n">
        <v>0</v>
      </c>
      <c r="M80" s="21" t="n">
        <v>1</v>
      </c>
      <c r="N80" s="21" t="n">
        <v>1</v>
      </c>
      <c r="O80" s="27" t="s">
        <v>55</v>
      </c>
      <c r="P80" s="20" t="s">
        <v>55</v>
      </c>
      <c r="Q80" s="27" t="s">
        <v>68</v>
      </c>
      <c r="R80" s="21" t="str">
        <f aca="false">IF(AND(D80&lt;I80,D80&lt;N80),"I",IF(AND(I80&lt;D80,I80&lt;N80),"II",IF(AND(N80&lt;D80,N80&lt;I80),"III",IF(AND(D80=I80,D80 =N80),"All",IF(D80=I80,"I and II",IF(D80= N80,"I and III","II and III"))))))</f>
        <v>II</v>
      </c>
      <c r="S80" s="29" t="str">
        <f aca="false">IF(AND(C80&gt;H80,C80&gt;M80),"I",IF(AND(H80&gt;C80,H80&gt;M80),"II",IF(AND(M80&gt;C80,M80&gt;H80),"III",IF(AND(C80=H80,C80 =M80),"All",IF(C80=H80,"I and II",IF(C80= M80,"I and III","II and III"))))))</f>
        <v>All</v>
      </c>
      <c r="T80" s="30" t="s">
        <v>57</v>
      </c>
      <c r="U80" s="27" t="s">
        <v>57</v>
      </c>
      <c r="V80" s="30" t="s">
        <v>57</v>
      </c>
      <c r="W80" s="38" t="s">
        <v>57</v>
      </c>
      <c r="X80" s="32" t="n">
        <v>0</v>
      </c>
      <c r="Y80" s="28" t="n">
        <v>1</v>
      </c>
      <c r="Z80" s="28" t="n">
        <v>1</v>
      </c>
      <c r="AA80" s="30" t="s">
        <v>55</v>
      </c>
      <c r="AB80" s="27" t="s">
        <v>55</v>
      </c>
      <c r="AC80" s="32" t="n">
        <v>0</v>
      </c>
      <c r="AD80" s="28" t="n">
        <v>1</v>
      </c>
      <c r="AE80" s="28" t="n">
        <v>0.5</v>
      </c>
      <c r="AF80" s="30" t="s">
        <v>65</v>
      </c>
      <c r="AG80" s="27" t="s">
        <v>65</v>
      </c>
      <c r="AH80" s="32" t="n">
        <v>0</v>
      </c>
      <c r="AI80" s="28" t="n">
        <v>1</v>
      </c>
      <c r="AJ80" s="28" t="n">
        <v>1</v>
      </c>
      <c r="AK80" s="30" t="s">
        <v>55</v>
      </c>
      <c r="AL80" s="27" t="s">
        <v>55</v>
      </c>
      <c r="AM80" s="20" t="s">
        <v>68</v>
      </c>
      <c r="AN80" s="20" t="str">
        <f aca="false">IF(AND(Z80&lt;AE80,Z80&lt;AJ80),"I",IF(AND(AE80&lt;Z80,AE80&lt;AJ80),"II",IF(AND(AJ80&lt;Z80,AJ80&lt;AE80),"III",IF(AND(Z80=AE80,Z80 =AJ80),"All",IF(Z80=AE80,"I and II",IF(Z80= AJ80,"I and III","II and III"))))))</f>
        <v>II</v>
      </c>
      <c r="AO80" s="21" t="str">
        <f aca="false">IF(AND(Y80&gt;AD80,Y80&gt;AI80),"I",IF(AND(AD80&gt;Y80,AD80&gt;AI80),"II",IF(AND(AI80&gt;Y80,AI80&gt;AD80),"III",IF(AND(Y80=AD80,Y80 =AI80),"All",IF(Y80=AD80,"I and II",IF(Y80= AI80,"I and III","II and III"))))))</f>
        <v>All</v>
      </c>
      <c r="AP80" s="27" t="s">
        <v>57</v>
      </c>
      <c r="AQ80" s="20" t="s">
        <v>57</v>
      </c>
      <c r="AR80" s="27" t="s">
        <v>57</v>
      </c>
      <c r="AS80" s="21" t="s">
        <v>57</v>
      </c>
      <c r="AT80" s="27" t="s">
        <v>65</v>
      </c>
      <c r="AU80" s="21" t="n">
        <v>0.25</v>
      </c>
      <c r="AV80" s="27" t="s">
        <v>157</v>
      </c>
      <c r="AW80" s="20" t="s">
        <v>57</v>
      </c>
      <c r="AX80" s="27" t="s">
        <v>61</v>
      </c>
      <c r="AY80" s="21"/>
      <c r="AZ80" s="27"/>
      <c r="BA80" s="21"/>
      <c r="BB80" s="21" t="s">
        <v>57</v>
      </c>
      <c r="BC80" s="27" t="s">
        <v>57</v>
      </c>
      <c r="BD80" s="20" t="s">
        <v>55</v>
      </c>
      <c r="BE80" s="27" t="s">
        <v>57</v>
      </c>
      <c r="BF80" s="20" t="s">
        <v>65</v>
      </c>
      <c r="BG80" s="27" t="s">
        <v>57</v>
      </c>
    </row>
    <row r="81" customFormat="false" ht="12.8" hidden="false" customHeight="false" outlineLevel="0" collapsed="false">
      <c r="A81" s="21" t="n">
        <v>78</v>
      </c>
      <c r="B81" s="28" t="n">
        <v>0</v>
      </c>
      <c r="C81" s="21" t="n">
        <v>0.75</v>
      </c>
      <c r="D81" s="21" t="n">
        <v>0.75</v>
      </c>
      <c r="E81" s="27" t="s">
        <v>55</v>
      </c>
      <c r="F81" s="20" t="s">
        <v>55</v>
      </c>
      <c r="G81" s="28" t="n">
        <v>0</v>
      </c>
      <c r="H81" s="21" t="n">
        <v>0.75</v>
      </c>
      <c r="I81" s="21" t="n">
        <v>0.75</v>
      </c>
      <c r="J81" s="27" t="s">
        <v>55</v>
      </c>
      <c r="K81" s="20" t="s">
        <v>55</v>
      </c>
      <c r="L81" s="28" t="n">
        <v>0</v>
      </c>
      <c r="M81" s="21" t="n">
        <v>0.75</v>
      </c>
      <c r="N81" s="21" t="n">
        <v>0.75</v>
      </c>
      <c r="O81" s="27" t="s">
        <v>55</v>
      </c>
      <c r="P81" s="20" t="s">
        <v>55</v>
      </c>
      <c r="Q81" s="27" t="s">
        <v>127</v>
      </c>
      <c r="R81" s="21" t="str">
        <f aca="false">IF(AND(D81&lt;I81,D81&lt;N81),"I",IF(AND(I81&lt;D81,I81&lt;N81),"II",IF(AND(N81&lt;D81,N81&lt;I81),"III",IF(AND(D81=I81,D81 =N81),"All",IF(D81=I81,"I and II",IF(D81= N81,"I and III","II and III"))))))</f>
        <v>All</v>
      </c>
      <c r="S81" s="29" t="str">
        <f aca="false">IF(AND(C81&gt;H81,C81&gt;M81),"I",IF(AND(H81&gt;C81,H81&gt;M81),"II",IF(AND(M81&gt;C81,M81&gt;H81),"III",IF(AND(C81=H81,C81 =M81),"All",IF(C81=H81,"I and II",IF(C81= M81,"I and III","II and III"))))))</f>
        <v>All</v>
      </c>
      <c r="T81" s="30" t="s">
        <v>57</v>
      </c>
      <c r="U81" s="27" t="s">
        <v>57</v>
      </c>
      <c r="V81" s="30" t="s">
        <v>57</v>
      </c>
      <c r="W81" s="38" t="s">
        <v>57</v>
      </c>
      <c r="X81" s="32" t="n">
        <v>1</v>
      </c>
      <c r="Y81" s="28" t="n">
        <v>0.25</v>
      </c>
      <c r="Z81" s="28" t="n">
        <v>0.75</v>
      </c>
      <c r="AA81" s="30" t="s">
        <v>55</v>
      </c>
      <c r="AB81" s="27" t="s">
        <v>65</v>
      </c>
      <c r="AC81" s="32" t="n">
        <v>1</v>
      </c>
      <c r="AD81" s="28" t="n">
        <v>1</v>
      </c>
      <c r="AE81" s="28" t="n">
        <v>0.75</v>
      </c>
      <c r="AF81" s="30" t="s">
        <v>55</v>
      </c>
      <c r="AG81" s="27" t="s">
        <v>65</v>
      </c>
      <c r="AH81" s="32" t="n">
        <v>1</v>
      </c>
      <c r="AI81" s="28" t="n">
        <v>1</v>
      </c>
      <c r="AJ81" s="28" t="n">
        <v>1</v>
      </c>
      <c r="AK81" s="30" t="s">
        <v>55</v>
      </c>
      <c r="AL81" s="27" t="s">
        <v>65</v>
      </c>
      <c r="AM81" s="20" t="s">
        <v>54</v>
      </c>
      <c r="AN81" s="20" t="str">
        <f aca="false">IF(AND(Z81&lt;AE81,Z81&lt;AJ81),"I",IF(AND(AE81&lt;Z81,AE81&lt;AJ81),"II",IF(AND(AJ81&lt;Z81,AJ81&lt;AE81),"III",IF(AND(Z81=AE81,Z81 =AJ81),"All",IF(Z81=AE81,"I and II",IF(Z81= AJ81,"I and III","II and III"))))))</f>
        <v>I and II</v>
      </c>
      <c r="AO81" s="21" t="str">
        <f aca="false">IF(AND(Y81&gt;AD81,Y81&gt;AI81),"I",IF(AND(AD81&gt;Y81,AD81&gt;AI81),"II",IF(AND(AI81&gt;Y81,AI81&gt;AD81),"III",IF(AND(Y81=AD81,Y81 =AI81),"All",IF(Y81=AD81,"I and II",IF(Y81= AI81,"I and III","II and III"))))))</f>
        <v>II and III</v>
      </c>
      <c r="AP81" s="27" t="s">
        <v>57</v>
      </c>
      <c r="AQ81" s="20" t="s">
        <v>57</v>
      </c>
      <c r="AR81" s="27" t="s">
        <v>57</v>
      </c>
      <c r="AS81" s="21" t="s">
        <v>57</v>
      </c>
      <c r="AT81" s="27" t="s">
        <v>65</v>
      </c>
      <c r="AU81" s="21" t="n">
        <v>0.25</v>
      </c>
      <c r="AV81" s="27" t="s">
        <v>157</v>
      </c>
      <c r="AW81" s="20" t="s">
        <v>57</v>
      </c>
      <c r="AX81" s="27" t="s">
        <v>61</v>
      </c>
      <c r="AY81" s="21"/>
      <c r="AZ81" s="27"/>
      <c r="BA81" s="21"/>
      <c r="BB81" s="21" t="s">
        <v>57</v>
      </c>
      <c r="BC81" s="27" t="s">
        <v>57</v>
      </c>
      <c r="BD81" s="20" t="s">
        <v>55</v>
      </c>
      <c r="BE81" s="27" t="s">
        <v>57</v>
      </c>
      <c r="BF81" s="20" t="s">
        <v>55</v>
      </c>
      <c r="BG81" s="27" t="s">
        <v>57</v>
      </c>
    </row>
    <row r="82" customFormat="false" ht="12.8" hidden="false" customHeight="false" outlineLevel="0" collapsed="false">
      <c r="A82" s="21" t="n">
        <v>79</v>
      </c>
      <c r="B82" s="28" t="n">
        <v>0</v>
      </c>
      <c r="C82" s="21" t="n">
        <v>1</v>
      </c>
      <c r="D82" s="21" t="n">
        <v>1</v>
      </c>
      <c r="E82" s="27" t="s">
        <v>55</v>
      </c>
      <c r="F82" s="20" t="s">
        <v>55</v>
      </c>
      <c r="G82" s="28" t="n">
        <v>0</v>
      </c>
      <c r="H82" s="21" t="n">
        <v>1</v>
      </c>
      <c r="I82" s="21" t="n">
        <v>0.5</v>
      </c>
      <c r="J82" s="27" t="s">
        <v>65</v>
      </c>
      <c r="K82" s="20" t="s">
        <v>65</v>
      </c>
      <c r="L82" s="28" t="n">
        <v>0</v>
      </c>
      <c r="M82" s="21" t="n">
        <v>1</v>
      </c>
      <c r="N82" s="21" t="n">
        <v>1</v>
      </c>
      <c r="O82" s="27" t="s">
        <v>55</v>
      </c>
      <c r="P82" s="20" t="s">
        <v>55</v>
      </c>
      <c r="Q82" s="27" t="s">
        <v>68</v>
      </c>
      <c r="R82" s="21" t="str">
        <f aca="false">IF(AND(D82&lt;I82,D82&lt;N82),"I",IF(AND(I82&lt;D82,I82&lt;N82),"II",IF(AND(N82&lt;D82,N82&lt;I82),"III",IF(AND(D82=I82,D82 =N82),"All",IF(D82=I82,"I and II",IF(D82= N82,"I and III","II and III"))))))</f>
        <v>II</v>
      </c>
      <c r="S82" s="29" t="str">
        <f aca="false">IF(AND(C82&gt;H82,C82&gt;M82),"I",IF(AND(H82&gt;C82,H82&gt;M82),"II",IF(AND(M82&gt;C82,M82&gt;H82),"III",IF(AND(C82=H82,C82 =M82),"All",IF(C82=H82,"I and II",IF(C82= M82,"I and III","II and III"))))))</f>
        <v>All</v>
      </c>
      <c r="T82" s="30" t="s">
        <v>57</v>
      </c>
      <c r="U82" s="27" t="s">
        <v>57</v>
      </c>
      <c r="V82" s="30" t="s">
        <v>57</v>
      </c>
      <c r="W82" s="38" t="s">
        <v>57</v>
      </c>
      <c r="X82" s="32" t="n">
        <v>1</v>
      </c>
      <c r="Y82" s="28" t="n">
        <v>1</v>
      </c>
      <c r="Z82" s="28" t="n">
        <v>0.5</v>
      </c>
      <c r="AA82" s="30" t="s">
        <v>55</v>
      </c>
      <c r="AB82" s="27" t="s">
        <v>65</v>
      </c>
      <c r="AC82" s="32" t="n">
        <v>0</v>
      </c>
      <c r="AD82" s="28" t="n">
        <v>1</v>
      </c>
      <c r="AE82" s="28" t="n">
        <v>0.75</v>
      </c>
      <c r="AF82" s="30" t="s">
        <v>65</v>
      </c>
      <c r="AG82" s="27" t="s">
        <v>65</v>
      </c>
      <c r="AH82" s="32" t="n">
        <v>0</v>
      </c>
      <c r="AI82" s="28" t="n">
        <v>1</v>
      </c>
      <c r="AJ82" s="28" t="n">
        <v>1</v>
      </c>
      <c r="AK82" s="30" t="s">
        <v>55</v>
      </c>
      <c r="AL82" s="27" t="s">
        <v>55</v>
      </c>
      <c r="AM82" s="20" t="s">
        <v>63</v>
      </c>
      <c r="AN82" s="20" t="str">
        <f aca="false">IF(AND(Z82&lt;AE82,Z82&lt;AJ82),"I",IF(AND(AE82&lt;Z82,AE82&lt;AJ82),"II",IF(AND(AJ82&lt;Z82,AJ82&lt;AE82),"III",IF(AND(Z82=AE82,Z82 =AJ82),"All",IF(Z82=AE82,"I and II",IF(Z82= AJ82,"I and III","II and III"))))))</f>
        <v>I</v>
      </c>
      <c r="AO82" s="21" t="str">
        <f aca="false">IF(AND(Y82&gt;AD82,Y82&gt;AI82),"I",IF(AND(AD82&gt;Y82,AD82&gt;AI82),"II",IF(AND(AI82&gt;Y82,AI82&gt;AD82),"III",IF(AND(Y82=AD82,Y82 =AI82),"All",IF(Y82=AD82,"I and II",IF(Y82= AI82,"I and III","II and III"))))))</f>
        <v>All</v>
      </c>
      <c r="AP82" s="27" t="s">
        <v>57</v>
      </c>
      <c r="AQ82" s="20" t="s">
        <v>57</v>
      </c>
      <c r="AR82" s="27" t="s">
        <v>57</v>
      </c>
      <c r="AS82" s="21" t="s">
        <v>57</v>
      </c>
      <c r="AT82" s="27" t="s">
        <v>55</v>
      </c>
      <c r="AU82" s="21" t="n">
        <v>0</v>
      </c>
      <c r="AV82" s="27" t="s">
        <v>57</v>
      </c>
      <c r="AW82" s="20" t="s">
        <v>73</v>
      </c>
      <c r="AX82" s="27" t="s">
        <v>61</v>
      </c>
      <c r="AY82" s="21"/>
      <c r="AZ82" s="27"/>
      <c r="BA82" s="21"/>
      <c r="BB82" s="21" t="s">
        <v>57</v>
      </c>
      <c r="BC82" s="27" t="s">
        <v>57</v>
      </c>
      <c r="BD82" s="20" t="s">
        <v>55</v>
      </c>
      <c r="BE82" s="27" t="s">
        <v>57</v>
      </c>
      <c r="BF82" s="20" t="s">
        <v>55</v>
      </c>
      <c r="BG82" s="27" t="s">
        <v>57</v>
      </c>
    </row>
    <row r="83" customFormat="false" ht="12.8" hidden="false" customHeight="false" outlineLevel="0" collapsed="false">
      <c r="A83" s="21" t="n">
        <v>80</v>
      </c>
      <c r="B83" s="28" t="n">
        <v>1</v>
      </c>
      <c r="C83" s="21" t="n">
        <v>0.75</v>
      </c>
      <c r="D83" s="21" t="n">
        <v>0.25</v>
      </c>
      <c r="E83" s="27" t="s">
        <v>55</v>
      </c>
      <c r="F83" s="20" t="s">
        <v>65</v>
      </c>
      <c r="G83" s="28" t="n">
        <v>0</v>
      </c>
      <c r="H83" s="21" t="n">
        <v>0.75</v>
      </c>
      <c r="I83" s="21" t="n">
        <v>0.75</v>
      </c>
      <c r="J83" s="27" t="s">
        <v>55</v>
      </c>
      <c r="K83" s="20" t="s">
        <v>55</v>
      </c>
      <c r="L83" s="28" t="n">
        <v>0</v>
      </c>
      <c r="M83" s="21" t="n">
        <v>0.75</v>
      </c>
      <c r="N83" s="21" t="n">
        <v>0.75</v>
      </c>
      <c r="O83" s="27" t="s">
        <v>55</v>
      </c>
      <c r="P83" s="20" t="s">
        <v>55</v>
      </c>
      <c r="Q83" s="27" t="s">
        <v>54</v>
      </c>
      <c r="R83" s="21" t="str">
        <f aca="false">IF(AND(D83&lt;I83,D83&lt;N83),"I",IF(AND(I83&lt;D83,I83&lt;N83),"II",IF(AND(N83&lt;D83,N83&lt;I83),"III",IF(AND(D83=I83,D83 =N83),"All",IF(D83=I83,"I and II",IF(D83= N83,"I and III","II and III"))))))</f>
        <v>I</v>
      </c>
      <c r="S83" s="29" t="str">
        <f aca="false">IF(AND(C83&gt;H83,C83&gt;M83),"I",IF(AND(H83&gt;C83,H83&gt;M83),"II",IF(AND(M83&gt;C83,M83&gt;H83),"III",IF(AND(C83=H83,C83 =M83),"All",IF(C83=H83,"I and II",IF(C83= M83,"I and III","II and III"))))))</f>
        <v>All</v>
      </c>
      <c r="T83" s="30" t="s">
        <v>57</v>
      </c>
      <c r="U83" s="27" t="s">
        <v>57</v>
      </c>
      <c r="V83" s="30" t="s">
        <v>57</v>
      </c>
      <c r="W83" s="38" t="s">
        <v>57</v>
      </c>
      <c r="X83" s="32" t="n">
        <v>1</v>
      </c>
      <c r="Y83" s="28" t="n">
        <v>0.5</v>
      </c>
      <c r="Z83" s="28" t="n">
        <v>0.25</v>
      </c>
      <c r="AA83" s="30" t="s">
        <v>55</v>
      </c>
      <c r="AB83" s="27" t="s">
        <v>65</v>
      </c>
      <c r="AC83" s="32" t="n">
        <v>1</v>
      </c>
      <c r="AD83" s="28" t="n">
        <v>0.75</v>
      </c>
      <c r="AE83" s="28" t="n">
        <v>0.5</v>
      </c>
      <c r="AF83" s="30" t="s">
        <v>55</v>
      </c>
      <c r="AG83" s="27" t="s">
        <v>65</v>
      </c>
      <c r="AH83" s="32" t="n">
        <v>1</v>
      </c>
      <c r="AI83" s="28" t="n">
        <v>1</v>
      </c>
      <c r="AJ83" s="28" t="n">
        <v>0.75</v>
      </c>
      <c r="AK83" s="30" t="s">
        <v>55</v>
      </c>
      <c r="AL83" s="27" t="s">
        <v>65</v>
      </c>
      <c r="AM83" s="20" t="s">
        <v>54</v>
      </c>
      <c r="AN83" s="20" t="str">
        <f aca="false">IF(AND(Z83&lt;AE83,Z83&lt;AJ83),"I",IF(AND(AE83&lt;Z83,AE83&lt;AJ83),"II",IF(AND(AJ83&lt;Z83,AJ83&lt;AE83),"III",IF(AND(Z83=AE83,Z83 =AJ83),"All",IF(Z83=AE83,"I and II",IF(Z83= AJ83,"I and III","II and III"))))))</f>
        <v>I</v>
      </c>
      <c r="AO83" s="21" t="str">
        <f aca="false">IF(AND(Y83&gt;AD83,Y83&gt;AI83),"I",IF(AND(AD83&gt;Y83,AD83&gt;AI83),"II",IF(AND(AI83&gt;Y83,AI83&gt;AD83),"III",IF(AND(Y83=AD83,Y83 =AI83),"All",IF(Y83=AD83,"I and II",IF(Y83= AI83,"I and III","II and III"))))))</f>
        <v>III</v>
      </c>
      <c r="AP83" s="27" t="s">
        <v>57</v>
      </c>
      <c r="AQ83" s="20" t="s">
        <v>57</v>
      </c>
      <c r="AR83" s="27" t="s">
        <v>57</v>
      </c>
      <c r="AS83" s="21" t="s">
        <v>57</v>
      </c>
      <c r="AT83" s="27" t="s">
        <v>55</v>
      </c>
      <c r="AU83" s="21" t="n">
        <v>0</v>
      </c>
      <c r="AV83" s="27" t="s">
        <v>57</v>
      </c>
      <c r="AW83" s="20" t="s">
        <v>73</v>
      </c>
      <c r="AX83" s="27" t="s">
        <v>61</v>
      </c>
      <c r="AY83" s="21"/>
      <c r="AZ83" s="27"/>
      <c r="BA83" s="21"/>
      <c r="BB83" s="21" t="s">
        <v>57</v>
      </c>
      <c r="BC83" s="27" t="s">
        <v>57</v>
      </c>
      <c r="BD83" s="20" t="s">
        <v>55</v>
      </c>
      <c r="BE83" s="27" t="s">
        <v>57</v>
      </c>
      <c r="BF83" s="20" t="s">
        <v>65</v>
      </c>
      <c r="BG83" s="27" t="s">
        <v>79</v>
      </c>
    </row>
    <row r="84" customFormat="false" ht="12.8" hidden="false" customHeight="false" outlineLevel="0" collapsed="false">
      <c r="A84" s="21" t="n">
        <v>81</v>
      </c>
      <c r="B84" s="28" t="n">
        <v>-1</v>
      </c>
      <c r="C84" s="21" t="n">
        <v>1</v>
      </c>
      <c r="D84" s="21" t="n">
        <v>0.75</v>
      </c>
      <c r="E84" s="27" t="s">
        <v>65</v>
      </c>
      <c r="F84" s="20" t="s">
        <v>55</v>
      </c>
      <c r="G84" s="28" t="n">
        <v>-1</v>
      </c>
      <c r="H84" s="21" t="n">
        <v>0.75</v>
      </c>
      <c r="I84" s="21" t="n">
        <v>0.5</v>
      </c>
      <c r="J84" s="27" t="s">
        <v>65</v>
      </c>
      <c r="K84" s="20" t="s">
        <v>55</v>
      </c>
      <c r="L84" s="28" t="n">
        <v>1</v>
      </c>
      <c r="M84" s="21" t="n">
        <v>0.75</v>
      </c>
      <c r="N84" s="21" t="n">
        <v>0.5</v>
      </c>
      <c r="O84" s="27" t="s">
        <v>55</v>
      </c>
      <c r="P84" s="20" t="s">
        <v>65</v>
      </c>
      <c r="Q84" s="27" t="s">
        <v>68</v>
      </c>
      <c r="R84" s="21" t="str">
        <f aca="false">IF(AND(D84&lt;I84,D84&lt;N84),"I",IF(AND(I84&lt;D84,I84&lt;N84),"II",IF(AND(N84&lt;D84,N84&lt;I84),"III",IF(AND(D84=I84,D84 =N84),"All",IF(D84=I84,"I and II",IF(D84= N84,"I and III","II and III"))))))</f>
        <v>II and III</v>
      </c>
      <c r="S84" s="29" t="str">
        <f aca="false">IF(AND(C84&gt;H84,C84&gt;M84),"I",IF(AND(H84&gt;C84,H84&gt;M84),"II",IF(AND(M84&gt;C84,M84&gt;H84),"III",IF(AND(C84=H84,C84 =M84),"All",IF(C84=H84,"I and II",IF(C84= M84,"I and III","II and III"))))))</f>
        <v>I</v>
      </c>
      <c r="T84" s="30" t="s">
        <v>57</v>
      </c>
      <c r="U84" s="27" t="s">
        <v>57</v>
      </c>
      <c r="V84" s="30" t="s">
        <v>57</v>
      </c>
      <c r="W84" s="38" t="s">
        <v>57</v>
      </c>
      <c r="X84" s="32" t="n">
        <v>-1</v>
      </c>
      <c r="Y84" s="28" t="n">
        <v>1</v>
      </c>
      <c r="Z84" s="28" t="n">
        <v>0.75</v>
      </c>
      <c r="AA84" s="30" t="s">
        <v>65</v>
      </c>
      <c r="AB84" s="27" t="s">
        <v>55</v>
      </c>
      <c r="AC84" s="32" t="n">
        <v>-1</v>
      </c>
      <c r="AD84" s="28" t="n">
        <v>0.75</v>
      </c>
      <c r="AE84" s="28" t="n">
        <v>0.5</v>
      </c>
      <c r="AF84" s="30" t="s">
        <v>65</v>
      </c>
      <c r="AG84" s="27" t="s">
        <v>55</v>
      </c>
      <c r="AH84" s="32" t="n">
        <v>-1</v>
      </c>
      <c r="AI84" s="28" t="n">
        <v>0.5</v>
      </c>
      <c r="AJ84" s="28" t="n">
        <v>0.25</v>
      </c>
      <c r="AK84" s="30" t="s">
        <v>65</v>
      </c>
      <c r="AL84" s="27" t="s">
        <v>55</v>
      </c>
      <c r="AM84" s="20" t="s">
        <v>54</v>
      </c>
      <c r="AN84" s="20" t="str">
        <f aca="false">IF(AND(Z84&lt;AE84,Z84&lt;AJ84),"I",IF(AND(AE84&lt;Z84,AE84&lt;AJ84),"II",IF(AND(AJ84&lt;Z84,AJ84&lt;AE84),"III",IF(AND(Z84=AE84,Z84 =AJ84),"All",IF(Z84=AE84,"I and II",IF(Z84= AJ84,"I and III","II and III"))))))</f>
        <v>III</v>
      </c>
      <c r="AO84" s="21" t="str">
        <f aca="false">IF(AND(Y84&gt;AD84,Y84&gt;AI84),"I",IF(AND(AD84&gt;Y84,AD84&gt;AI84),"II",IF(AND(AI84&gt;Y84,AI84&gt;AD84),"III",IF(AND(Y84=AD84,Y84 =AI84),"All",IF(Y84=AD84,"I and II",IF(Y84= AI84,"I and III","II and III"))))))</f>
        <v>I</v>
      </c>
      <c r="AP84" s="27" t="s">
        <v>57</v>
      </c>
      <c r="AQ84" s="20" t="s">
        <v>57</v>
      </c>
      <c r="AR84" s="27" t="s">
        <v>57</v>
      </c>
      <c r="AS84" s="21" t="s">
        <v>57</v>
      </c>
      <c r="AT84" s="27" t="s">
        <v>65</v>
      </c>
      <c r="AU84" s="21" t="n">
        <v>0.25</v>
      </c>
      <c r="AV84" s="27" t="s">
        <v>82</v>
      </c>
      <c r="AW84" s="20" t="s">
        <v>67</v>
      </c>
      <c r="AX84" s="27" t="s">
        <v>61</v>
      </c>
      <c r="AY84" s="21"/>
      <c r="AZ84" s="27"/>
      <c r="BA84" s="21"/>
      <c r="BB84" s="21" t="s">
        <v>57</v>
      </c>
      <c r="BC84" s="27" t="s">
        <v>57</v>
      </c>
      <c r="BD84" s="20" t="s">
        <v>55</v>
      </c>
      <c r="BE84" s="27" t="s">
        <v>57</v>
      </c>
      <c r="BF84" s="20" t="s">
        <v>55</v>
      </c>
      <c r="BG84" s="27" t="s">
        <v>57</v>
      </c>
    </row>
    <row r="85" customFormat="false" ht="12.8" hidden="false" customHeight="false" outlineLevel="0" collapsed="false">
      <c r="A85" s="21" t="n">
        <v>82</v>
      </c>
      <c r="B85" s="28" t="n">
        <v>-1</v>
      </c>
      <c r="C85" s="21" t="n">
        <v>1</v>
      </c>
      <c r="D85" s="21" t="n">
        <v>0.75</v>
      </c>
      <c r="E85" s="27" t="s">
        <v>65</v>
      </c>
      <c r="F85" s="20" t="s">
        <v>55</v>
      </c>
      <c r="G85" s="28" t="n">
        <v>-1</v>
      </c>
      <c r="H85" s="21" t="n">
        <v>0.75</v>
      </c>
      <c r="I85" s="21" t="n">
        <v>0.5</v>
      </c>
      <c r="J85" s="27" t="s">
        <v>65</v>
      </c>
      <c r="K85" s="20" t="s">
        <v>55</v>
      </c>
      <c r="L85" s="28" t="n">
        <v>-1</v>
      </c>
      <c r="M85" s="21" t="n">
        <v>0.5</v>
      </c>
      <c r="N85" s="21" t="n">
        <v>0.25</v>
      </c>
      <c r="O85" s="27" t="s">
        <v>65</v>
      </c>
      <c r="P85" s="20" t="s">
        <v>55</v>
      </c>
      <c r="Q85" s="27" t="s">
        <v>54</v>
      </c>
      <c r="R85" s="21" t="str">
        <f aca="false">IF(AND(D85&lt;I85,D85&lt;N85),"I",IF(AND(I85&lt;D85,I85&lt;N85),"II",IF(AND(N85&lt;D85,N85&lt;I85),"III",IF(AND(D85=I85,D85 =N85),"All",IF(D85=I85,"I and II",IF(D85= N85,"I and III","II and III"))))))</f>
        <v>III</v>
      </c>
      <c r="S85" s="29" t="str">
        <f aca="false">IF(AND(C85&gt;H85,C85&gt;M85),"I",IF(AND(H85&gt;C85,H85&gt;M85),"II",IF(AND(M85&gt;C85,M85&gt;H85),"III",IF(AND(C85=H85,C85 =M85),"All",IF(C85=H85,"I and II",IF(C85= M85,"I and III","II and III"))))))</f>
        <v>I</v>
      </c>
      <c r="T85" s="30" t="s">
        <v>80</v>
      </c>
      <c r="U85" s="27" t="s">
        <v>57</v>
      </c>
      <c r="V85" s="30" t="s">
        <v>57</v>
      </c>
      <c r="W85" s="38" t="s">
        <v>198</v>
      </c>
      <c r="X85" s="32" t="n">
        <v>-1</v>
      </c>
      <c r="Y85" s="28" t="n">
        <v>1</v>
      </c>
      <c r="Z85" s="28" t="n">
        <v>0.75</v>
      </c>
      <c r="AA85" s="30" t="s">
        <v>65</v>
      </c>
      <c r="AB85" s="27" t="s">
        <v>55</v>
      </c>
      <c r="AC85" s="32" t="n">
        <v>-1</v>
      </c>
      <c r="AD85" s="28" t="n">
        <v>0.75</v>
      </c>
      <c r="AE85" s="28" t="n">
        <v>0.5</v>
      </c>
      <c r="AF85" s="30" t="s">
        <v>65</v>
      </c>
      <c r="AG85" s="27" t="s">
        <v>55</v>
      </c>
      <c r="AH85" s="32" t="n">
        <v>-1</v>
      </c>
      <c r="AI85" s="28" t="n">
        <v>0.5</v>
      </c>
      <c r="AJ85" s="28" t="n">
        <v>0.25</v>
      </c>
      <c r="AK85" s="30" t="s">
        <v>65</v>
      </c>
      <c r="AL85" s="27" t="s">
        <v>55</v>
      </c>
      <c r="AM85" s="20" t="s">
        <v>54</v>
      </c>
      <c r="AN85" s="20" t="str">
        <f aca="false">IF(AND(Z85&lt;AE85,Z85&lt;AJ85),"I",IF(AND(AE85&lt;Z85,AE85&lt;AJ85),"II",IF(AND(AJ85&lt;Z85,AJ85&lt;AE85),"III",IF(AND(Z85=AE85,Z85 =AJ85),"All",IF(Z85=AE85,"I and II",IF(Z85= AJ85,"I and III","II and III"))))))</f>
        <v>III</v>
      </c>
      <c r="AO85" s="21" t="str">
        <f aca="false">IF(AND(Y85&gt;AD85,Y85&gt;AI85),"I",IF(AND(AD85&gt;Y85,AD85&gt;AI85),"II",IF(AND(AI85&gt;Y85,AI85&gt;AD85),"III",IF(AND(Y85=AD85,Y85 =AI85),"All",IF(Y85=AD85,"I and II",IF(Y85= AI85,"I and III","II and III"))))))</f>
        <v>I</v>
      </c>
      <c r="AP85" s="27" t="s">
        <v>80</v>
      </c>
      <c r="AQ85" s="20" t="s">
        <v>57</v>
      </c>
      <c r="AR85" s="27" t="s">
        <v>57</v>
      </c>
      <c r="AS85" s="21" t="s">
        <v>57</v>
      </c>
      <c r="AT85" s="27" t="s">
        <v>55</v>
      </c>
      <c r="AU85" s="21" t="n">
        <v>0</v>
      </c>
      <c r="AV85" s="27" t="s">
        <v>57</v>
      </c>
      <c r="AW85" s="20" t="s">
        <v>67</v>
      </c>
      <c r="AX85" s="27" t="s">
        <v>61</v>
      </c>
      <c r="AY85" s="21"/>
      <c r="AZ85" s="27"/>
      <c r="BA85" s="21"/>
      <c r="BB85" s="21" t="s">
        <v>57</v>
      </c>
      <c r="BC85" s="27" t="s">
        <v>181</v>
      </c>
      <c r="BD85" s="20" t="s">
        <v>55</v>
      </c>
      <c r="BE85" s="27" t="s">
        <v>57</v>
      </c>
      <c r="BF85" s="20" t="s">
        <v>65</v>
      </c>
      <c r="BG85" s="27" t="s">
        <v>79</v>
      </c>
    </row>
    <row r="86" customFormat="false" ht="12.8" hidden="false" customHeight="false" outlineLevel="0" collapsed="false">
      <c r="A86" s="21" t="n">
        <v>83</v>
      </c>
      <c r="B86" s="28" t="n">
        <v>0</v>
      </c>
      <c r="C86" s="21" t="n">
        <v>1</v>
      </c>
      <c r="D86" s="21" t="n">
        <v>1</v>
      </c>
      <c r="E86" s="27" t="s">
        <v>55</v>
      </c>
      <c r="F86" s="20" t="s">
        <v>55</v>
      </c>
      <c r="G86" s="28" t="n">
        <v>0</v>
      </c>
      <c r="H86" s="21" t="n">
        <v>1</v>
      </c>
      <c r="I86" s="21" t="n">
        <v>1</v>
      </c>
      <c r="J86" s="27" t="s">
        <v>55</v>
      </c>
      <c r="K86" s="20" t="s">
        <v>55</v>
      </c>
      <c r="L86" s="28" t="n">
        <v>0</v>
      </c>
      <c r="M86" s="21" t="n">
        <v>1</v>
      </c>
      <c r="N86" s="21" t="n">
        <v>1</v>
      </c>
      <c r="O86" s="27" t="s">
        <v>55</v>
      </c>
      <c r="P86" s="20" t="s">
        <v>55</v>
      </c>
      <c r="Q86" s="27" t="s">
        <v>127</v>
      </c>
      <c r="R86" s="21" t="str">
        <f aca="false">IF(AND(D86&lt;I86,D86&lt;N86),"I",IF(AND(I86&lt;D86,I86&lt;N86),"II",IF(AND(N86&lt;D86,N86&lt;I86),"III",IF(AND(D86=I86,D86 =N86),"All",IF(D86=I86,"I and II",IF(D86= N86,"I and III","II and III"))))))</f>
        <v>All</v>
      </c>
      <c r="S86" s="29" t="str">
        <f aca="false">IF(AND(C86&gt;H86,C86&gt;M86),"I",IF(AND(H86&gt;C86,H86&gt;M86),"II",IF(AND(M86&gt;C86,M86&gt;H86),"III",IF(AND(C86=H86,C86 =M86),"All",IF(C86=H86,"I and II",IF(C86= M86,"I and III","II and III"))))))</f>
        <v>All</v>
      </c>
      <c r="T86" s="30" t="s">
        <v>90</v>
      </c>
      <c r="U86" s="27" t="s">
        <v>140</v>
      </c>
      <c r="V86" s="30" t="s">
        <v>57</v>
      </c>
      <c r="W86" s="38" t="s">
        <v>199</v>
      </c>
      <c r="X86" s="32" t="n">
        <v>0</v>
      </c>
      <c r="Y86" s="28" t="n">
        <v>1</v>
      </c>
      <c r="Z86" s="28" t="n">
        <v>1</v>
      </c>
      <c r="AA86" s="30" t="s">
        <v>55</v>
      </c>
      <c r="AB86" s="27" t="s">
        <v>55</v>
      </c>
      <c r="AC86" s="32" t="n">
        <v>0</v>
      </c>
      <c r="AD86" s="28" t="n">
        <v>1</v>
      </c>
      <c r="AE86" s="28" t="n">
        <v>1</v>
      </c>
      <c r="AF86" s="30" t="s">
        <v>55</v>
      </c>
      <c r="AG86" s="27" t="s">
        <v>55</v>
      </c>
      <c r="AH86" s="32" t="n">
        <v>0</v>
      </c>
      <c r="AI86" s="28" t="n">
        <v>1</v>
      </c>
      <c r="AJ86" s="28" t="n">
        <v>1</v>
      </c>
      <c r="AK86" s="30" t="s">
        <v>55</v>
      </c>
      <c r="AL86" s="27" t="s">
        <v>55</v>
      </c>
      <c r="AM86" s="20" t="s">
        <v>46</v>
      </c>
      <c r="AN86" s="20" t="str">
        <f aca="false">IF(AND(Z86&lt;AE86,Z86&lt;AJ86),"I",IF(AND(AE86&lt;Z86,AE86&lt;AJ86),"II",IF(AND(AJ86&lt;Z86,AJ86&lt;AE86),"III",IF(AND(Z86=AE86,Z86 =AJ86),"All",IF(Z86=AE86,"I and II",IF(Z86= AJ86,"I and III","II and III"))))))</f>
        <v>All</v>
      </c>
      <c r="AO86" s="21" t="str">
        <f aca="false">IF(AND(Y86&gt;AD86,Y86&gt;AI86),"I",IF(AND(AD86&gt;Y86,AD86&gt;AI86),"II",IF(AND(AI86&gt;Y86,AI86&gt;AD86),"III",IF(AND(Y86=AD86,Y86 =AI86),"All",IF(Y86=AD86,"I and II",IF(Y86= AI86,"I and III","II and III"))))))</f>
        <v>All</v>
      </c>
      <c r="AP86" s="27" t="s">
        <v>90</v>
      </c>
      <c r="AQ86" s="20" t="s">
        <v>57</v>
      </c>
      <c r="AR86" s="27" t="s">
        <v>57</v>
      </c>
      <c r="AS86" s="21" t="s">
        <v>57</v>
      </c>
      <c r="AT86" s="27" t="s">
        <v>65</v>
      </c>
      <c r="AU86" s="21" t="n">
        <v>1</v>
      </c>
      <c r="AV86" s="27" t="s">
        <v>82</v>
      </c>
      <c r="AW86" s="20" t="s">
        <v>57</v>
      </c>
      <c r="AX86" s="27" t="s">
        <v>61</v>
      </c>
      <c r="AY86" s="21" t="s">
        <v>61</v>
      </c>
      <c r="AZ86" s="27" t="s">
        <v>61</v>
      </c>
      <c r="BA86" s="21" t="s">
        <v>61</v>
      </c>
      <c r="BB86" s="21" t="s">
        <v>154</v>
      </c>
      <c r="BC86" s="27" t="s">
        <v>57</v>
      </c>
      <c r="BD86" s="20" t="s">
        <v>65</v>
      </c>
      <c r="BE86" s="27" t="s">
        <v>149</v>
      </c>
      <c r="BF86" s="20" t="s">
        <v>65</v>
      </c>
      <c r="BG86" s="27" t="s">
        <v>57</v>
      </c>
    </row>
    <row r="87" customFormat="false" ht="12.8" hidden="false" customHeight="false" outlineLevel="0" collapsed="false">
      <c r="A87" s="21" t="n">
        <v>84</v>
      </c>
      <c r="B87" s="28" t="n">
        <v>0</v>
      </c>
      <c r="C87" s="21" t="n">
        <v>0.75</v>
      </c>
      <c r="D87" s="21" t="n">
        <v>0.75</v>
      </c>
      <c r="E87" s="27" t="s">
        <v>55</v>
      </c>
      <c r="F87" s="20" t="s">
        <v>55</v>
      </c>
      <c r="G87" s="28" t="n">
        <v>0</v>
      </c>
      <c r="H87" s="21" t="n">
        <v>0.75</v>
      </c>
      <c r="I87" s="21" t="n">
        <v>0.75</v>
      </c>
      <c r="J87" s="27" t="s">
        <v>55</v>
      </c>
      <c r="K87" s="20" t="s">
        <v>55</v>
      </c>
      <c r="L87" s="28" t="n">
        <v>0</v>
      </c>
      <c r="M87" s="21" t="n">
        <v>0.75</v>
      </c>
      <c r="N87" s="21" t="n">
        <v>0.75</v>
      </c>
      <c r="O87" s="27" t="s">
        <v>55</v>
      </c>
      <c r="P87" s="20" t="s">
        <v>55</v>
      </c>
      <c r="Q87" s="27" t="s">
        <v>127</v>
      </c>
      <c r="R87" s="21" t="str">
        <f aca="false">IF(AND(D87&lt;I87,D87&lt;N87),"I",IF(AND(I87&lt;D87,I87&lt;N87),"II",IF(AND(N87&lt;D87,N87&lt;I87),"III",IF(AND(D87=I87,D87 =N87),"All",IF(D87=I87,"I and II",IF(D87= N87,"I and III","II and III"))))))</f>
        <v>All</v>
      </c>
      <c r="S87" s="29" t="str">
        <f aca="false">IF(AND(C87&gt;H87,C87&gt;M87),"I",IF(AND(H87&gt;C87,H87&gt;M87),"II",IF(AND(M87&gt;C87,M87&gt;H87),"III",IF(AND(C87=H87,C87 =M87),"All",IF(C87=H87,"I and II",IF(C87= M87,"I and III","II and III"))))))</f>
        <v>All</v>
      </c>
      <c r="T87" s="30" t="s">
        <v>91</v>
      </c>
      <c r="U87" s="27" t="s">
        <v>57</v>
      </c>
      <c r="V87" s="30" t="s">
        <v>57</v>
      </c>
      <c r="W87" s="38" t="s">
        <v>57</v>
      </c>
      <c r="X87" s="32" t="n">
        <v>0</v>
      </c>
      <c r="Y87" s="28" t="n">
        <v>0.25</v>
      </c>
      <c r="Z87" s="28" t="n">
        <v>0.25</v>
      </c>
      <c r="AA87" s="30" t="s">
        <v>55</v>
      </c>
      <c r="AB87" s="27" t="s">
        <v>55</v>
      </c>
      <c r="AC87" s="32" t="n">
        <v>1</v>
      </c>
      <c r="AD87" s="28" t="n">
        <v>0.75</v>
      </c>
      <c r="AE87" s="28" t="n">
        <v>0.25</v>
      </c>
      <c r="AF87" s="30" t="s">
        <v>55</v>
      </c>
      <c r="AG87" s="27" t="s">
        <v>65</v>
      </c>
      <c r="AH87" s="32" t="n">
        <v>1</v>
      </c>
      <c r="AI87" s="28" t="n">
        <v>1</v>
      </c>
      <c r="AJ87" s="28" t="n">
        <v>0.75</v>
      </c>
      <c r="AK87" s="30" t="s">
        <v>55</v>
      </c>
      <c r="AL87" s="27" t="s">
        <v>65</v>
      </c>
      <c r="AM87" s="20" t="s">
        <v>54</v>
      </c>
      <c r="AN87" s="20" t="str">
        <f aca="false">IF(AND(Z87&lt;AE87,Z87&lt;AJ87),"I",IF(AND(AE87&lt;Z87,AE87&lt;AJ87),"II",IF(AND(AJ87&lt;Z87,AJ87&lt;AE87),"III",IF(AND(Z87=AE87,Z87 =AJ87),"All",IF(Z87=AE87,"I and II",IF(Z87= AJ87,"I and III","II and III"))))))</f>
        <v>I and II</v>
      </c>
      <c r="AO87" s="21" t="str">
        <f aca="false">IF(AND(Y87&gt;AD87,Y87&gt;AI87),"I",IF(AND(AD87&gt;Y87,AD87&gt;AI87),"II",IF(AND(AI87&gt;Y87,AI87&gt;AD87),"III",IF(AND(Y87=AD87,Y87 =AI87),"All",IF(Y87=AD87,"I and II",IF(Y87= AI87,"I and III","II and III"))))))</f>
        <v>III</v>
      </c>
      <c r="AP87" s="27" t="s">
        <v>91</v>
      </c>
      <c r="AQ87" s="20" t="s">
        <v>57</v>
      </c>
      <c r="AR87" s="27" t="s">
        <v>57</v>
      </c>
      <c r="AS87" s="21" t="s">
        <v>57</v>
      </c>
      <c r="AT87" s="27" t="s">
        <v>65</v>
      </c>
      <c r="AU87" s="21" t="n">
        <v>0.25</v>
      </c>
      <c r="AV87" s="27" t="s">
        <v>126</v>
      </c>
      <c r="AW87" s="20" t="s">
        <v>57</v>
      </c>
      <c r="AX87" s="27"/>
      <c r="AY87" s="21"/>
      <c r="AZ87" s="27"/>
      <c r="BA87" s="21"/>
      <c r="BB87" s="21" t="s">
        <v>57</v>
      </c>
      <c r="BC87" s="27" t="s">
        <v>57</v>
      </c>
      <c r="BD87" s="20" t="s">
        <v>55</v>
      </c>
      <c r="BE87" s="27" t="s">
        <v>57</v>
      </c>
      <c r="BF87" s="20" t="s">
        <v>55</v>
      </c>
      <c r="BG87" s="27" t="s">
        <v>57</v>
      </c>
    </row>
    <row r="88" customFormat="false" ht="12.8" hidden="false" customHeight="false" outlineLevel="0" collapsed="false">
      <c r="A88" s="21" t="n">
        <v>85</v>
      </c>
      <c r="B88" s="28"/>
      <c r="C88" s="21"/>
      <c r="D88" s="21"/>
      <c r="E88" s="27"/>
      <c r="F88" s="20"/>
      <c r="G88" s="28"/>
      <c r="H88" s="21"/>
      <c r="I88" s="21"/>
      <c r="J88" s="27"/>
      <c r="K88" s="20"/>
      <c r="L88" s="28"/>
      <c r="M88" s="21"/>
      <c r="N88" s="21"/>
      <c r="O88" s="27"/>
      <c r="P88" s="20"/>
      <c r="Q88" s="27" t="s">
        <v>69</v>
      </c>
      <c r="R88" s="21" t="str">
        <f aca="false">IF(AND(D88&lt;I88,D88&lt;N88),"I",IF(AND(I88&lt;D88,I88&lt;N88),"II",IF(AND(N88&lt;D88,N88&lt;I88),"III",IF(AND(D88=I88,D88 =N88),"All",IF(D88=I88,"I and II",IF(D88= N88,"I and III","II and III"))))))</f>
        <v>All</v>
      </c>
      <c r="S88" s="29" t="str">
        <f aca="false">IF(AND(C88&gt;H88,C88&gt;M88),"I",IF(AND(H88&gt;C88,H88&gt;M88),"II",IF(AND(M88&gt;C88,M88&gt;H88),"III",IF(AND(C88=H88,C88 =M88),"All",IF(C88=H88,"I and II",IF(C88= M88,"I and III","II and III"))))))</f>
        <v>All</v>
      </c>
      <c r="T88" s="30" t="s">
        <v>57</v>
      </c>
      <c r="U88" s="27" t="s">
        <v>57</v>
      </c>
      <c r="V88" s="30" t="s">
        <v>57</v>
      </c>
      <c r="W88" s="38" t="s">
        <v>200</v>
      </c>
      <c r="X88" s="32"/>
      <c r="Y88" s="28"/>
      <c r="Z88" s="28"/>
      <c r="AA88" s="30"/>
      <c r="AB88" s="27"/>
      <c r="AC88" s="32"/>
      <c r="AD88" s="28"/>
      <c r="AE88" s="28"/>
      <c r="AF88" s="30"/>
      <c r="AG88" s="27"/>
      <c r="AH88" s="32"/>
      <c r="AI88" s="28"/>
      <c r="AJ88" s="28"/>
      <c r="AK88" s="30"/>
      <c r="AL88" s="27"/>
      <c r="AM88" s="20" t="s">
        <v>69</v>
      </c>
      <c r="AN88" s="20" t="str">
        <f aca="false">IF(AND(Z88&lt;AE88,Z88&lt;AJ88),"I",IF(AND(AE88&lt;Z88,AE88&lt;AJ88),"II",IF(AND(AJ88&lt;Z88,AJ88&lt;AE88),"III",IF(AND(Z88=AE88,Z88 =AJ88),"All",IF(Z88=AE88,"I and II",IF(Z88= AJ88,"I and III","II and III"))))))</f>
        <v>All</v>
      </c>
      <c r="AO88" s="21" t="str">
        <f aca="false">IF(AND(Y88&gt;AD88,Y88&gt;AI88),"I",IF(AND(AD88&gt;Y88,AD88&gt;AI88),"II",IF(AND(AI88&gt;Y88,AI88&gt;AD88),"III",IF(AND(Y88=AD88,Y88 =AI88),"All",IF(Y88=AD88,"I and II",IF(Y88= AI88,"I and III","II and III"))))))</f>
        <v>All</v>
      </c>
      <c r="AP88" s="27" t="s">
        <v>91</v>
      </c>
      <c r="AQ88" s="20" t="s">
        <v>57</v>
      </c>
      <c r="AR88" s="27" t="s">
        <v>57</v>
      </c>
      <c r="AS88" s="21" t="s">
        <v>201</v>
      </c>
      <c r="AT88" s="27" t="s">
        <v>65</v>
      </c>
      <c r="AU88" s="21" t="n">
        <v>0.75</v>
      </c>
      <c r="AV88" s="27" t="s">
        <v>107</v>
      </c>
      <c r="AW88" s="20" t="s">
        <v>67</v>
      </c>
      <c r="AX88" s="27" t="s">
        <v>61</v>
      </c>
      <c r="AY88" s="21" t="s">
        <v>61</v>
      </c>
      <c r="AZ88" s="27" t="s">
        <v>61</v>
      </c>
      <c r="BA88" s="21"/>
      <c r="BB88" s="21" t="s">
        <v>183</v>
      </c>
      <c r="BC88" s="27" t="s">
        <v>57</v>
      </c>
      <c r="BD88" s="20" t="s">
        <v>65</v>
      </c>
      <c r="BE88" s="27" t="s">
        <v>37</v>
      </c>
      <c r="BF88" s="20" t="s">
        <v>65</v>
      </c>
      <c r="BG88" s="27" t="s">
        <v>89</v>
      </c>
    </row>
    <row r="89" customFormat="false" ht="12.8" hidden="false" customHeight="false" outlineLevel="0" collapsed="false">
      <c r="A89" s="21" t="n">
        <v>86</v>
      </c>
      <c r="B89" s="28" t="n">
        <v>-1</v>
      </c>
      <c r="C89" s="21" t="n">
        <v>1</v>
      </c>
      <c r="D89" s="21" t="n">
        <v>0.5</v>
      </c>
      <c r="E89" s="27" t="s">
        <v>65</v>
      </c>
      <c r="F89" s="20" t="s">
        <v>55</v>
      </c>
      <c r="G89" s="28" t="n">
        <v>0</v>
      </c>
      <c r="H89" s="21" t="n">
        <v>1</v>
      </c>
      <c r="I89" s="21" t="n">
        <v>0.5</v>
      </c>
      <c r="J89" s="27" t="s">
        <v>65</v>
      </c>
      <c r="K89" s="20" t="s">
        <v>65</v>
      </c>
      <c r="L89" s="28" t="n">
        <v>0</v>
      </c>
      <c r="M89" s="21" t="n">
        <v>0.5</v>
      </c>
      <c r="N89" s="21" t="n">
        <v>0.5</v>
      </c>
      <c r="O89" s="27" t="s">
        <v>55</v>
      </c>
      <c r="P89" s="20" t="s">
        <v>55</v>
      </c>
      <c r="Q89" s="27" t="s">
        <v>63</v>
      </c>
      <c r="R89" s="21" t="str">
        <f aca="false">IF(AND(D89&lt;I89,D89&lt;N89),"I",IF(AND(I89&lt;D89,I89&lt;N89),"II",IF(AND(N89&lt;D89,N89&lt;I89),"III",IF(AND(D89=I89,D89 =N89),"All",IF(D89=I89,"I and II",IF(D89= N89,"I and III","II and III"))))))</f>
        <v>All</v>
      </c>
      <c r="S89" s="29" t="str">
        <f aca="false">IF(AND(C89&gt;H89,C89&gt;M89),"I",IF(AND(H89&gt;C89,H89&gt;M89),"II",IF(AND(M89&gt;C89,M89&gt;H89),"III",IF(AND(C89=H89,C89 =M89),"All",IF(C89=H89,"I and II",IF(C89= M89,"I and III","II and III"))))))</f>
        <v>I and II</v>
      </c>
      <c r="T89" s="30" t="s">
        <v>90</v>
      </c>
      <c r="U89" s="27" t="s">
        <v>57</v>
      </c>
      <c r="V89" s="30" t="s">
        <v>57</v>
      </c>
      <c r="W89" s="38" t="s">
        <v>57</v>
      </c>
      <c r="X89" s="32" t="n">
        <v>0</v>
      </c>
      <c r="Y89" s="28" t="n">
        <v>1</v>
      </c>
      <c r="Z89" s="28" t="n">
        <v>1</v>
      </c>
      <c r="AA89" s="30" t="s">
        <v>55</v>
      </c>
      <c r="AB89" s="27" t="s">
        <v>55</v>
      </c>
      <c r="AC89" s="32" t="n">
        <v>-1</v>
      </c>
      <c r="AD89" s="28" t="n">
        <v>1</v>
      </c>
      <c r="AE89" s="28" t="n">
        <v>0.5</v>
      </c>
      <c r="AF89" s="30" t="s">
        <v>65</v>
      </c>
      <c r="AG89" s="27" t="s">
        <v>55</v>
      </c>
      <c r="AH89" s="32" t="n">
        <v>-1</v>
      </c>
      <c r="AI89" s="28" t="n">
        <v>0.5</v>
      </c>
      <c r="AJ89" s="28" t="n">
        <v>0.25</v>
      </c>
      <c r="AK89" s="30" t="s">
        <v>65</v>
      </c>
      <c r="AL89" s="27" t="s">
        <v>55</v>
      </c>
      <c r="AM89" s="20" t="s">
        <v>54</v>
      </c>
      <c r="AN89" s="20" t="str">
        <f aca="false">IF(AND(Z89&lt;AE89,Z89&lt;AJ89),"I",IF(AND(AE89&lt;Z89,AE89&lt;AJ89),"II",IF(AND(AJ89&lt;Z89,AJ89&lt;AE89),"III",IF(AND(Z89=AE89,Z89 =AJ89),"All",IF(Z89=AE89,"I and II",IF(Z89= AJ89,"I and III","II and III"))))))</f>
        <v>III</v>
      </c>
      <c r="AO89" s="21" t="str">
        <f aca="false">IF(AND(Y89&gt;AD89,Y89&gt;AI89),"I",IF(AND(AD89&gt;Y89,AD89&gt;AI89),"II",IF(AND(AI89&gt;Y89,AI89&gt;AD89),"III",IF(AND(Y89=AD89,Y89 =AI89),"All",IF(Y89=AD89,"I and II",IF(Y89= AI89,"I and III","II and III"))))))</f>
        <v>I and II</v>
      </c>
      <c r="AP89" s="27" t="s">
        <v>90</v>
      </c>
      <c r="AQ89" s="20" t="s">
        <v>57</v>
      </c>
      <c r="AR89" s="27" t="s">
        <v>57</v>
      </c>
      <c r="AS89" s="21" t="s">
        <v>57</v>
      </c>
      <c r="AT89" s="27" t="s">
        <v>55</v>
      </c>
      <c r="AU89" s="21" t="n">
        <v>0</v>
      </c>
      <c r="AV89" s="27" t="s">
        <v>57</v>
      </c>
      <c r="AW89" s="20" t="s">
        <v>67</v>
      </c>
      <c r="AX89" s="27" t="s">
        <v>61</v>
      </c>
      <c r="AY89" s="21"/>
      <c r="AZ89" s="27"/>
      <c r="BA89" s="21" t="s">
        <v>61</v>
      </c>
      <c r="BB89" s="21" t="s">
        <v>178</v>
      </c>
      <c r="BC89" s="27" t="s">
        <v>165</v>
      </c>
      <c r="BD89" s="20" t="s">
        <v>65</v>
      </c>
      <c r="BE89" s="27" t="s">
        <v>57</v>
      </c>
      <c r="BF89" s="20" t="s">
        <v>65</v>
      </c>
      <c r="BG89" s="27" t="s">
        <v>79</v>
      </c>
    </row>
    <row r="90" customFormat="false" ht="12.8" hidden="false" customHeight="false" outlineLevel="0" collapsed="false">
      <c r="A90" s="21" t="n">
        <v>87</v>
      </c>
      <c r="B90" s="28" t="n">
        <v>0</v>
      </c>
      <c r="C90" s="21" t="n">
        <v>1</v>
      </c>
      <c r="D90" s="21" t="n">
        <v>1</v>
      </c>
      <c r="E90" s="27" t="s">
        <v>55</v>
      </c>
      <c r="F90" s="20" t="s">
        <v>55</v>
      </c>
      <c r="G90" s="28" t="n">
        <v>-1</v>
      </c>
      <c r="H90" s="21" t="n">
        <v>1</v>
      </c>
      <c r="I90" s="21" t="n">
        <v>0.75</v>
      </c>
      <c r="J90" s="27" t="s">
        <v>65</v>
      </c>
      <c r="K90" s="20" t="s">
        <v>55</v>
      </c>
      <c r="L90" s="28" t="n">
        <v>1</v>
      </c>
      <c r="M90" s="21" t="n">
        <v>1</v>
      </c>
      <c r="N90" s="21" t="n">
        <v>0.75</v>
      </c>
      <c r="O90" s="27" t="s">
        <v>55</v>
      </c>
      <c r="P90" s="20" t="s">
        <v>65</v>
      </c>
      <c r="Q90" s="27" t="s">
        <v>68</v>
      </c>
      <c r="R90" s="21" t="str">
        <f aca="false">IF(AND(D90&lt;I90,D90&lt;N90),"I",IF(AND(I90&lt;D90,I90&lt;N90),"II",IF(AND(N90&lt;D90,N90&lt;I90),"III",IF(AND(D90=I90,D90 =N90),"All",IF(D90=I90,"I and II",IF(D90= N90,"I and III","II and III"))))))</f>
        <v>II and III</v>
      </c>
      <c r="S90" s="29" t="str">
        <f aca="false">IF(AND(C90&gt;H90,C90&gt;M90),"I",IF(AND(H90&gt;C90,H90&gt;M90),"II",IF(AND(M90&gt;C90,M90&gt;H90),"III",IF(AND(C90=H90,C90 =M90),"All",IF(C90=H90,"I and II",IF(C90= M90,"I and III","II and III"))))))</f>
        <v>All</v>
      </c>
      <c r="T90" s="30" t="s">
        <v>57</v>
      </c>
      <c r="U90" s="27" t="s">
        <v>57</v>
      </c>
      <c r="V90" s="30" t="s">
        <v>57</v>
      </c>
      <c r="W90" s="38" t="s">
        <v>202</v>
      </c>
      <c r="X90" s="32" t="n">
        <v>0</v>
      </c>
      <c r="Y90" s="28" t="n">
        <v>0.5</v>
      </c>
      <c r="Z90" s="28" t="n">
        <v>0.5</v>
      </c>
      <c r="AA90" s="30" t="s">
        <v>55</v>
      </c>
      <c r="AB90" s="27" t="s">
        <v>55</v>
      </c>
      <c r="AC90" s="32" t="n">
        <v>-1</v>
      </c>
      <c r="AD90" s="28" t="n">
        <v>0.5</v>
      </c>
      <c r="AE90" s="28" t="n">
        <v>0.25</v>
      </c>
      <c r="AF90" s="30" t="s">
        <v>65</v>
      </c>
      <c r="AG90" s="27" t="s">
        <v>55</v>
      </c>
      <c r="AH90" s="32" t="n">
        <v>1</v>
      </c>
      <c r="AI90" s="28" t="n">
        <v>0.25</v>
      </c>
      <c r="AJ90" s="28" t="n">
        <v>0.25</v>
      </c>
      <c r="AK90" s="30" t="s">
        <v>55</v>
      </c>
      <c r="AL90" s="27" t="s">
        <v>55</v>
      </c>
      <c r="AM90" s="20" t="s">
        <v>54</v>
      </c>
      <c r="AN90" s="20" t="str">
        <f aca="false">IF(AND(Z90&lt;AE90,Z90&lt;AJ90),"I",IF(AND(AE90&lt;Z90,AE90&lt;AJ90),"II",IF(AND(AJ90&lt;Z90,AJ90&lt;AE90),"III",IF(AND(Z90=AE90,Z90 =AJ90),"All",IF(Z90=AE90,"I and II",IF(Z90= AJ90,"I and III","II and III"))))))</f>
        <v>II and III</v>
      </c>
      <c r="AO90" s="21" t="str">
        <f aca="false">IF(AND(Y90&gt;AD90,Y90&gt;AI90),"I",IF(AND(AD90&gt;Y90,AD90&gt;AI90),"II",IF(AND(AI90&gt;Y90,AI90&gt;AD90),"III",IF(AND(Y90=AD90,Y90 =AI90),"All",IF(Y90=AD90,"I and II",IF(Y90= AI90,"I and III","II and III"))))))</f>
        <v>I and II</v>
      </c>
      <c r="AP90" s="27" t="s">
        <v>57</v>
      </c>
      <c r="AQ90" s="20" t="s">
        <v>57</v>
      </c>
      <c r="AR90" s="27" t="s">
        <v>57</v>
      </c>
      <c r="AS90" s="21" t="s">
        <v>203</v>
      </c>
      <c r="AT90" s="27" t="s">
        <v>55</v>
      </c>
      <c r="AU90" s="21" t="n">
        <v>0</v>
      </c>
      <c r="AV90" s="27" t="s">
        <v>57</v>
      </c>
      <c r="AW90" s="20" t="s">
        <v>67</v>
      </c>
      <c r="AX90" s="27" t="s">
        <v>61</v>
      </c>
      <c r="AY90" s="21"/>
      <c r="AZ90" s="27"/>
      <c r="BA90" s="21"/>
      <c r="BB90" s="21" t="s">
        <v>57</v>
      </c>
      <c r="BC90" s="27" t="s">
        <v>57</v>
      </c>
      <c r="BD90" s="20" t="s">
        <v>55</v>
      </c>
      <c r="BE90" s="27" t="s">
        <v>57</v>
      </c>
      <c r="BF90" s="20" t="s">
        <v>57</v>
      </c>
      <c r="BG90" s="27" t="s">
        <v>57</v>
      </c>
    </row>
    <row r="91" customFormat="false" ht="12.8" hidden="false" customHeight="false" outlineLevel="0" collapsed="false">
      <c r="A91" s="21" t="n">
        <v>88</v>
      </c>
      <c r="B91" s="28" t="n">
        <v>-1</v>
      </c>
      <c r="C91" s="21" t="n">
        <v>1</v>
      </c>
      <c r="D91" s="21" t="n">
        <v>0.75</v>
      </c>
      <c r="E91" s="27" t="s">
        <v>65</v>
      </c>
      <c r="F91" s="20" t="s">
        <v>55</v>
      </c>
      <c r="G91" s="28" t="n">
        <v>-1</v>
      </c>
      <c r="H91" s="21" t="n">
        <v>0.75</v>
      </c>
      <c r="I91" s="21" t="n">
        <v>0.25</v>
      </c>
      <c r="J91" s="27" t="s">
        <v>65</v>
      </c>
      <c r="K91" s="20" t="s">
        <v>55</v>
      </c>
      <c r="L91" s="28" t="n">
        <v>1</v>
      </c>
      <c r="M91" s="21" t="n">
        <v>0.75</v>
      </c>
      <c r="N91" s="21" t="n">
        <v>0.25</v>
      </c>
      <c r="O91" s="27" t="s">
        <v>65</v>
      </c>
      <c r="P91" s="20" t="s">
        <v>65</v>
      </c>
      <c r="Q91" s="27" t="s">
        <v>63</v>
      </c>
      <c r="R91" s="21" t="str">
        <f aca="false">IF(AND(D91&lt;I91,D91&lt;N91),"I",IF(AND(I91&lt;D91,I91&lt;N91),"II",IF(AND(N91&lt;D91,N91&lt;I91),"III",IF(AND(D91=I91,D91 =N91),"All",IF(D91=I91,"I and II",IF(D91= N91,"I and III","II and III"))))))</f>
        <v>II and III</v>
      </c>
      <c r="S91" s="29" t="str">
        <f aca="false">IF(AND(C91&gt;H91,C91&gt;M91),"I",IF(AND(H91&gt;C91,H91&gt;M91),"II",IF(AND(M91&gt;C91,M91&gt;H91),"III",IF(AND(C91=H91,C91 =M91),"All",IF(C91=H91,"I and II",IF(C91= M91,"I and III","II and III"))))))</f>
        <v>I</v>
      </c>
      <c r="T91" s="30" t="s">
        <v>172</v>
      </c>
      <c r="U91" s="27" t="s">
        <v>106</v>
      </c>
      <c r="V91" s="30" t="s">
        <v>91</v>
      </c>
      <c r="W91" s="38" t="s">
        <v>204</v>
      </c>
      <c r="X91" s="32" t="n">
        <v>1</v>
      </c>
      <c r="Y91" s="28" t="n">
        <v>0.75</v>
      </c>
      <c r="Z91" s="28" t="n">
        <v>0.5</v>
      </c>
      <c r="AA91" s="30" t="s">
        <v>55</v>
      </c>
      <c r="AB91" s="27" t="s">
        <v>65</v>
      </c>
      <c r="AC91" s="32" t="n">
        <v>-1</v>
      </c>
      <c r="AD91" s="28" t="n">
        <v>0.75</v>
      </c>
      <c r="AE91" s="28" t="n">
        <v>0.5</v>
      </c>
      <c r="AF91" s="30" t="s">
        <v>65</v>
      </c>
      <c r="AG91" s="27" t="s">
        <v>55</v>
      </c>
      <c r="AH91" s="32" t="n">
        <v>1</v>
      </c>
      <c r="AI91" s="28" t="n">
        <v>1</v>
      </c>
      <c r="AJ91" s="28" t="n">
        <v>0.5</v>
      </c>
      <c r="AK91" s="30" t="s">
        <v>55</v>
      </c>
      <c r="AL91" s="27" t="s">
        <v>65</v>
      </c>
      <c r="AM91" s="20" t="s">
        <v>63</v>
      </c>
      <c r="AN91" s="20" t="str">
        <f aca="false">IF(AND(Z91&lt;AE91,Z91&lt;AJ91),"I",IF(AND(AE91&lt;Z91,AE91&lt;AJ91),"II",IF(AND(AJ91&lt;Z91,AJ91&lt;AE91),"III",IF(AND(Z91=AE91,Z91 =AJ91),"All",IF(Z91=AE91,"I and II",IF(Z91= AJ91,"I and III","II and III"))))))</f>
        <v>All</v>
      </c>
      <c r="AO91" s="21" t="str">
        <f aca="false">IF(AND(Y91&gt;AD91,Y91&gt;AI91),"I",IF(AND(AD91&gt;Y91,AD91&gt;AI91),"II",IF(AND(AI91&gt;Y91,AI91&gt;AD91),"III",IF(AND(Y91=AD91,Y91 =AI91),"All",IF(Y91=AD91,"I and II",IF(Y91= AI91,"I and III","II and III"))))))</f>
        <v>III</v>
      </c>
      <c r="AP91" s="27" t="s">
        <v>92</v>
      </c>
      <c r="AQ91" s="20" t="s">
        <v>106</v>
      </c>
      <c r="AR91" s="27" t="s">
        <v>57</v>
      </c>
      <c r="AS91" s="21" t="s">
        <v>205</v>
      </c>
      <c r="AT91" s="27" t="s">
        <v>65</v>
      </c>
      <c r="AU91" s="21" t="n">
        <v>0.75</v>
      </c>
      <c r="AV91" s="27" t="s">
        <v>82</v>
      </c>
      <c r="AW91" s="20" t="s">
        <v>86</v>
      </c>
      <c r="AX91" s="27" t="s">
        <v>61</v>
      </c>
      <c r="AY91" s="21" t="s">
        <v>61</v>
      </c>
      <c r="AZ91" s="27" t="s">
        <v>61</v>
      </c>
      <c r="BA91" s="21"/>
      <c r="BB91" s="21" t="s">
        <v>154</v>
      </c>
      <c r="BC91" s="27" t="s">
        <v>170</v>
      </c>
      <c r="BD91" s="20" t="s">
        <v>65</v>
      </c>
      <c r="BE91" s="27" t="s">
        <v>149</v>
      </c>
      <c r="BF91" s="20" t="s">
        <v>55</v>
      </c>
      <c r="BG91" s="27" t="s">
        <v>57</v>
      </c>
    </row>
    <row r="92" customFormat="false" ht="12.8" hidden="false" customHeight="false" outlineLevel="0" collapsed="false">
      <c r="A92" s="21" t="n">
        <v>89</v>
      </c>
      <c r="B92" s="28" t="n">
        <v>-1</v>
      </c>
      <c r="C92" s="21" t="n">
        <v>1</v>
      </c>
      <c r="D92" s="21" t="n">
        <v>0.75</v>
      </c>
      <c r="E92" s="27" t="s">
        <v>65</v>
      </c>
      <c r="F92" s="20" t="s">
        <v>55</v>
      </c>
      <c r="G92" s="28" t="n">
        <v>-1</v>
      </c>
      <c r="H92" s="21" t="n">
        <v>1</v>
      </c>
      <c r="I92" s="21" t="n">
        <v>0.5</v>
      </c>
      <c r="J92" s="27" t="s">
        <v>65</v>
      </c>
      <c r="K92" s="20" t="s">
        <v>65</v>
      </c>
      <c r="L92" s="28" t="n">
        <v>-1</v>
      </c>
      <c r="M92" s="21" t="n">
        <v>1</v>
      </c>
      <c r="N92" s="21" t="n">
        <v>0.5</v>
      </c>
      <c r="O92" s="27" t="s">
        <v>65</v>
      </c>
      <c r="P92" s="20" t="s">
        <v>65</v>
      </c>
      <c r="Q92" s="27" t="s">
        <v>63</v>
      </c>
      <c r="R92" s="21" t="str">
        <f aca="false">IF(AND(D92&lt;I92,D92&lt;N92),"I",IF(AND(I92&lt;D92,I92&lt;N92),"II",IF(AND(N92&lt;D92,N92&lt;I92),"III",IF(AND(D92=I92,D92 =N92),"All",IF(D92=I92,"I and II",IF(D92= N92,"I and III","II and III"))))))</f>
        <v>II and III</v>
      </c>
      <c r="S92" s="29" t="str">
        <f aca="false">IF(AND(C92&gt;H92,C92&gt;M92),"I",IF(AND(H92&gt;C92,H92&gt;M92),"II",IF(AND(M92&gt;C92,M92&gt;H92),"III",IF(AND(C92=H92,C92 =M92),"All",IF(C92=H92,"I and II",IF(C92= M92,"I and III","II and III"))))))</f>
        <v>All</v>
      </c>
      <c r="T92" s="30" t="s">
        <v>57</v>
      </c>
      <c r="U92" s="27" t="s">
        <v>57</v>
      </c>
      <c r="V92" s="30" t="s">
        <v>57</v>
      </c>
      <c r="W92" s="38" t="s">
        <v>206</v>
      </c>
      <c r="X92" s="32" t="n">
        <v>0</v>
      </c>
      <c r="Y92" s="28" t="n">
        <v>0.75</v>
      </c>
      <c r="Z92" s="28" t="n">
        <v>0.75</v>
      </c>
      <c r="AA92" s="30" t="s">
        <v>55</v>
      </c>
      <c r="AB92" s="27" t="s">
        <v>55</v>
      </c>
      <c r="AC92" s="32" t="n">
        <v>-1</v>
      </c>
      <c r="AD92" s="28" t="n">
        <v>0.75</v>
      </c>
      <c r="AE92" s="28" t="n">
        <v>0.5</v>
      </c>
      <c r="AF92" s="30" t="s">
        <v>65</v>
      </c>
      <c r="AG92" s="27" t="s">
        <v>55</v>
      </c>
      <c r="AH92" s="32" t="n">
        <v>-1</v>
      </c>
      <c r="AI92" s="28" t="n">
        <v>0.5</v>
      </c>
      <c r="AJ92" s="28" t="n">
        <v>0.25</v>
      </c>
      <c r="AK92" s="30" t="s">
        <v>65</v>
      </c>
      <c r="AL92" s="27" t="s">
        <v>55</v>
      </c>
      <c r="AM92" s="20" t="s">
        <v>54</v>
      </c>
      <c r="AN92" s="20" t="str">
        <f aca="false">IF(AND(Z92&lt;AE92,Z92&lt;AJ92),"I",IF(AND(AE92&lt;Z92,AE92&lt;AJ92),"II",IF(AND(AJ92&lt;Z92,AJ92&lt;AE92),"III",IF(AND(Z92=AE92,Z92 =AJ92),"All",IF(Z92=AE92,"I and II",IF(Z92= AJ92,"I and III","II and III"))))))</f>
        <v>III</v>
      </c>
      <c r="AO92" s="21" t="str">
        <f aca="false">IF(AND(Y92&gt;AD92,Y92&gt;AI92),"I",IF(AND(AD92&gt;Y92,AD92&gt;AI92),"II",IF(AND(AI92&gt;Y92,AI92&gt;AD92),"III",IF(AND(Y92=AD92,Y92 =AI92),"All",IF(Y92=AD92,"I and II",IF(Y92= AI92,"I and III","II and III"))))))</f>
        <v>I and II</v>
      </c>
      <c r="AP92" s="27" t="s">
        <v>57</v>
      </c>
      <c r="AQ92" s="20" t="s">
        <v>57</v>
      </c>
      <c r="AR92" s="27" t="s">
        <v>57</v>
      </c>
      <c r="AS92" s="21" t="s">
        <v>57</v>
      </c>
      <c r="AT92" s="27" t="s">
        <v>65</v>
      </c>
      <c r="AU92" s="21" t="n">
        <v>0.25</v>
      </c>
      <c r="AV92" s="27" t="s">
        <v>82</v>
      </c>
      <c r="AW92" s="20" t="s">
        <v>73</v>
      </c>
      <c r="AX92" s="27" t="s">
        <v>61</v>
      </c>
      <c r="AY92" s="21" t="s">
        <v>61</v>
      </c>
      <c r="AZ92" s="27"/>
      <c r="BA92" s="21"/>
      <c r="BB92" s="21" t="s">
        <v>57</v>
      </c>
      <c r="BC92" s="27" t="s">
        <v>57</v>
      </c>
      <c r="BD92" s="20" t="s">
        <v>55</v>
      </c>
      <c r="BE92" s="27" t="s">
        <v>57</v>
      </c>
      <c r="BF92" s="20" t="s">
        <v>65</v>
      </c>
      <c r="BG92" s="27" t="s">
        <v>57</v>
      </c>
    </row>
    <row r="93" customFormat="false" ht="12.8" hidden="false" customHeight="false" outlineLevel="0" collapsed="false">
      <c r="A93" s="21" t="n">
        <v>90</v>
      </c>
      <c r="B93" s="28" t="n">
        <v>1</v>
      </c>
      <c r="C93" s="21" t="n">
        <v>1</v>
      </c>
      <c r="D93" s="21" t="n">
        <v>0</v>
      </c>
      <c r="E93" s="27" t="s">
        <v>55</v>
      </c>
      <c r="F93" s="20" t="s">
        <v>65</v>
      </c>
      <c r="G93" s="28" t="n">
        <v>-1</v>
      </c>
      <c r="H93" s="21" t="n">
        <v>1</v>
      </c>
      <c r="I93" s="21" t="n">
        <v>0.75</v>
      </c>
      <c r="J93" s="27" t="s">
        <v>65</v>
      </c>
      <c r="K93" s="20" t="s">
        <v>55</v>
      </c>
      <c r="L93" s="28" t="n">
        <v>-1</v>
      </c>
      <c r="M93" s="21" t="n">
        <v>0.75</v>
      </c>
      <c r="N93" s="21" t="n">
        <v>0.25</v>
      </c>
      <c r="O93" s="27" t="s">
        <v>65</v>
      </c>
      <c r="P93" s="20" t="s">
        <v>55</v>
      </c>
      <c r="Q93" s="27" t="s">
        <v>68</v>
      </c>
      <c r="R93" s="21" t="str">
        <f aca="false">IF(AND(D93&lt;I93,D93&lt;N93),"I",IF(AND(I93&lt;D93,I93&lt;N93),"II",IF(AND(N93&lt;D93,N93&lt;I93),"III",IF(AND(D93=I93,D93 =N93),"All",IF(D93=I93,"I and II",IF(D93= N93,"I and III","II and III"))))))</f>
        <v>I</v>
      </c>
      <c r="S93" s="29" t="str">
        <f aca="false">IF(AND(C93&gt;H93,C93&gt;M93),"I",IF(AND(H93&gt;C93,H93&gt;M93),"II",IF(AND(M93&gt;C93,M93&gt;H93),"III",IF(AND(C93=H93,C93 =M93),"All",IF(C93=H93,"I and II",IF(C93= M93,"I and III","II and III"))))))</f>
        <v>I and II</v>
      </c>
      <c r="T93" s="30" t="s">
        <v>57</v>
      </c>
      <c r="U93" s="27" t="s">
        <v>57</v>
      </c>
      <c r="V93" s="30" t="s">
        <v>57</v>
      </c>
      <c r="W93" s="38" t="s">
        <v>161</v>
      </c>
      <c r="X93" s="32" t="n">
        <v>1</v>
      </c>
      <c r="Y93" s="28" t="n">
        <v>0.75</v>
      </c>
      <c r="Z93" s="28" t="n">
        <v>0</v>
      </c>
      <c r="AA93" s="30" t="s">
        <v>65</v>
      </c>
      <c r="AB93" s="27" t="s">
        <v>65</v>
      </c>
      <c r="AC93" s="32" t="n">
        <v>0</v>
      </c>
      <c r="AD93" s="28" t="n">
        <v>0.5</v>
      </c>
      <c r="AE93" s="28" t="n">
        <v>0.25</v>
      </c>
      <c r="AF93" s="30" t="s">
        <v>65</v>
      </c>
      <c r="AG93" s="27" t="s">
        <v>65</v>
      </c>
      <c r="AH93" s="32" t="n">
        <v>0</v>
      </c>
      <c r="AI93" s="28" t="n">
        <v>0.5</v>
      </c>
      <c r="AJ93" s="28" t="n">
        <v>0.5</v>
      </c>
      <c r="AK93" s="30" t="s">
        <v>55</v>
      </c>
      <c r="AL93" s="27" t="s">
        <v>55</v>
      </c>
      <c r="AM93" s="20" t="s">
        <v>63</v>
      </c>
      <c r="AN93" s="20" t="str">
        <f aca="false">IF(AND(Z93&lt;AE93,Z93&lt;AJ93),"I",IF(AND(AE93&lt;Z93,AE93&lt;AJ93),"II",IF(AND(AJ93&lt;Z93,AJ93&lt;AE93),"III",IF(AND(Z93=AE93,Z93 =AJ93),"All",IF(Z93=AE93,"I and II",IF(Z93= AJ93,"I and III","II and III"))))))</f>
        <v>I</v>
      </c>
      <c r="AO93" s="21" t="str">
        <f aca="false">IF(AND(Y93&gt;AD93,Y93&gt;AI93),"I",IF(AND(AD93&gt;Y93,AD93&gt;AI93),"II",IF(AND(AI93&gt;Y93,AI93&gt;AD93),"III",IF(AND(Y93=AD93,Y93 =AI93),"All",IF(Y93=AD93,"I and II",IF(Y93= AI93,"I and III","II and III"))))))</f>
        <v>I</v>
      </c>
      <c r="AP93" s="27" t="s">
        <v>57</v>
      </c>
      <c r="AQ93" s="20" t="s">
        <v>57</v>
      </c>
      <c r="AR93" s="27" t="s">
        <v>57</v>
      </c>
      <c r="AS93" s="21" t="s">
        <v>57</v>
      </c>
      <c r="AT93" s="27" t="s">
        <v>55</v>
      </c>
      <c r="AU93" s="21" t="n">
        <v>0</v>
      </c>
      <c r="AV93" s="27" t="s">
        <v>57</v>
      </c>
      <c r="AW93" s="20" t="s">
        <v>60</v>
      </c>
      <c r="AX93" s="27"/>
      <c r="AY93" s="21"/>
      <c r="AZ93" s="27"/>
      <c r="BA93" s="21"/>
      <c r="BB93" s="21" t="s">
        <v>57</v>
      </c>
      <c r="BC93" s="27" t="s">
        <v>57</v>
      </c>
      <c r="BD93" s="20" t="s">
        <v>55</v>
      </c>
      <c r="BE93" s="27" t="s">
        <v>57</v>
      </c>
      <c r="BF93" s="20" t="s">
        <v>55</v>
      </c>
      <c r="BG93" s="27" t="s">
        <v>57</v>
      </c>
    </row>
    <row r="94" customFormat="false" ht="12.8" hidden="false" customHeight="false" outlineLevel="0" collapsed="false">
      <c r="A94" s="21" t="n">
        <v>91</v>
      </c>
      <c r="B94" s="28" t="n">
        <v>1</v>
      </c>
      <c r="C94" s="21" t="n">
        <v>0.5</v>
      </c>
      <c r="D94" s="21" t="n">
        <v>0.25</v>
      </c>
      <c r="E94" s="27" t="s">
        <v>55</v>
      </c>
      <c r="F94" s="20" t="s">
        <v>65</v>
      </c>
      <c r="G94" s="28" t="n">
        <v>1</v>
      </c>
      <c r="H94" s="21" t="n">
        <v>0.5</v>
      </c>
      <c r="I94" s="21" t="n">
        <v>0.75</v>
      </c>
      <c r="J94" s="27" t="s">
        <v>55</v>
      </c>
      <c r="K94" s="20" t="s">
        <v>65</v>
      </c>
      <c r="L94" s="28" t="n">
        <v>1</v>
      </c>
      <c r="M94" s="21" t="n">
        <v>1</v>
      </c>
      <c r="N94" s="21" t="n">
        <v>0.75</v>
      </c>
      <c r="O94" s="27" t="s">
        <v>55</v>
      </c>
      <c r="P94" s="20" t="s">
        <v>65</v>
      </c>
      <c r="Q94" s="27" t="s">
        <v>54</v>
      </c>
      <c r="R94" s="21" t="str">
        <f aca="false">IF(AND(D94&lt;I94,D94&lt;N94),"I",IF(AND(I94&lt;D94,I94&lt;N94),"II",IF(AND(N94&lt;D94,N94&lt;I94),"III",IF(AND(D94=I94,D94 =N94),"All",IF(D94=I94,"I and II",IF(D94= N94,"I and III","II and III"))))))</f>
        <v>I</v>
      </c>
      <c r="S94" s="29" t="str">
        <f aca="false">IF(AND(C94&gt;H94,C94&gt;M94),"I",IF(AND(H94&gt;C94,H94&gt;M94),"II",IF(AND(M94&gt;C94,M94&gt;H94),"III",IF(AND(C94=H94,C94 =M94),"All",IF(C94=H94,"I and II",IF(C94= M94,"I and III","II and III"))))))</f>
        <v>III</v>
      </c>
      <c r="T94" s="30" t="s">
        <v>90</v>
      </c>
      <c r="U94" s="27" t="s">
        <v>57</v>
      </c>
      <c r="V94" s="30" t="s">
        <v>57</v>
      </c>
      <c r="W94" s="38" t="s">
        <v>90</v>
      </c>
      <c r="X94" s="32" t="n">
        <v>1</v>
      </c>
      <c r="Y94" s="28" t="n">
        <v>0.5</v>
      </c>
      <c r="Z94" s="28" t="n">
        <v>0.25</v>
      </c>
      <c r="AA94" s="30" t="s">
        <v>55</v>
      </c>
      <c r="AB94" s="27" t="s">
        <v>65</v>
      </c>
      <c r="AC94" s="32" t="n">
        <v>1</v>
      </c>
      <c r="AD94" s="28" t="n">
        <v>0.75</v>
      </c>
      <c r="AE94" s="28" t="n">
        <v>0.5</v>
      </c>
      <c r="AF94" s="30" t="s">
        <v>55</v>
      </c>
      <c r="AG94" s="27" t="s">
        <v>65</v>
      </c>
      <c r="AH94" s="32" t="n">
        <v>1</v>
      </c>
      <c r="AI94" s="28" t="n">
        <v>1</v>
      </c>
      <c r="AJ94" s="28" t="n">
        <v>0.75</v>
      </c>
      <c r="AK94" s="30" t="s">
        <v>55</v>
      </c>
      <c r="AL94" s="27" t="s">
        <v>65</v>
      </c>
      <c r="AM94" s="20" t="s">
        <v>54</v>
      </c>
      <c r="AN94" s="20" t="str">
        <f aca="false">IF(AND(Z94&lt;AE94,Z94&lt;AJ94),"I",IF(AND(AE94&lt;Z94,AE94&lt;AJ94),"II",IF(AND(AJ94&lt;Z94,AJ94&lt;AE94),"III",IF(AND(Z94=AE94,Z94 =AJ94),"All",IF(Z94=AE94,"I and II",IF(Z94= AJ94,"I and III","II and III"))))))</f>
        <v>I</v>
      </c>
      <c r="AO94" s="21" t="str">
        <f aca="false">IF(AND(Y94&gt;AD94,Y94&gt;AI94),"I",IF(AND(AD94&gt;Y94,AD94&gt;AI94),"II",IF(AND(AI94&gt;Y94,AI94&gt;AD94),"III",IF(AND(Y94=AD94,Y94 =AI94),"All",IF(Y94=AD94,"I and II",IF(Y94= AI94,"I and III","II and III"))))))</f>
        <v>III</v>
      </c>
      <c r="AP94" s="27" t="s">
        <v>57</v>
      </c>
      <c r="AQ94" s="20" t="s">
        <v>57</v>
      </c>
      <c r="AR94" s="27" t="s">
        <v>57</v>
      </c>
      <c r="AS94" s="21" t="s">
        <v>207</v>
      </c>
      <c r="AT94" s="27" t="s">
        <v>55</v>
      </c>
      <c r="AU94" s="21"/>
      <c r="AV94" s="27" t="s">
        <v>57</v>
      </c>
      <c r="AW94" s="20" t="s">
        <v>86</v>
      </c>
      <c r="AX94" s="27"/>
      <c r="AY94" s="21"/>
      <c r="AZ94" s="27"/>
      <c r="BA94" s="21"/>
      <c r="BB94" s="21" t="s">
        <v>57</v>
      </c>
      <c r="BC94" s="27" t="s">
        <v>57</v>
      </c>
      <c r="BD94" s="20" t="s">
        <v>57</v>
      </c>
      <c r="BE94" s="27" t="s">
        <v>57</v>
      </c>
      <c r="BF94" s="20" t="s">
        <v>57</v>
      </c>
      <c r="BG94" s="27" t="s">
        <v>57</v>
      </c>
    </row>
    <row r="95" customFormat="false" ht="12.8" hidden="false" customHeight="false" outlineLevel="0" collapsed="false">
      <c r="A95" s="21" t="n">
        <v>92</v>
      </c>
      <c r="B95" s="28" t="n">
        <v>0</v>
      </c>
      <c r="C95" s="21" t="n">
        <v>1</v>
      </c>
      <c r="D95" s="21" t="n">
        <v>1</v>
      </c>
      <c r="E95" s="27" t="s">
        <v>55</v>
      </c>
      <c r="F95" s="20" t="s">
        <v>55</v>
      </c>
      <c r="G95" s="28" t="n">
        <v>0</v>
      </c>
      <c r="H95" s="21" t="n">
        <v>1</v>
      </c>
      <c r="I95" s="21" t="n">
        <v>1</v>
      </c>
      <c r="J95" s="27" t="s">
        <v>55</v>
      </c>
      <c r="K95" s="20" t="s">
        <v>55</v>
      </c>
      <c r="L95" s="28" t="n">
        <v>-1</v>
      </c>
      <c r="M95" s="21" t="n">
        <v>1</v>
      </c>
      <c r="N95" s="21" t="n">
        <v>0.75</v>
      </c>
      <c r="O95" s="27" t="s">
        <v>65</v>
      </c>
      <c r="P95" s="20" t="s">
        <v>55</v>
      </c>
      <c r="Q95" s="27" t="s">
        <v>54</v>
      </c>
      <c r="R95" s="21" t="str">
        <f aca="false">IF(AND(D95&lt;I95,D95&lt;N95),"I",IF(AND(I95&lt;D95,I95&lt;N95),"II",IF(AND(N95&lt;D95,N95&lt;I95),"III",IF(AND(D95=I95,D95 =N95),"All",IF(D95=I95,"I and II",IF(D95= N95,"I and III","II and III"))))))</f>
        <v>III</v>
      </c>
      <c r="S95" s="29" t="str">
        <f aca="false">IF(AND(C95&gt;H95,C95&gt;M95),"I",IF(AND(H95&gt;C95,H95&gt;M95),"II",IF(AND(M95&gt;C95,M95&gt;H95),"III",IF(AND(C95=H95,C95 =M95),"All",IF(C95=H95,"I and II",IF(C95= M95,"I and III","II and III"))))))</f>
        <v>All</v>
      </c>
      <c r="T95" s="30" t="s">
        <v>70</v>
      </c>
      <c r="U95" s="27" t="s">
        <v>57</v>
      </c>
      <c r="V95" s="30" t="s">
        <v>57</v>
      </c>
      <c r="W95" s="38" t="s">
        <v>57</v>
      </c>
      <c r="X95" s="32" t="n">
        <v>-1</v>
      </c>
      <c r="Y95" s="28" t="n">
        <v>1</v>
      </c>
      <c r="Z95" s="28" t="n">
        <v>0.75</v>
      </c>
      <c r="AA95" s="30" t="s">
        <v>65</v>
      </c>
      <c r="AB95" s="27" t="s">
        <v>55</v>
      </c>
      <c r="AC95" s="32" t="n">
        <v>0</v>
      </c>
      <c r="AD95" s="28" t="n">
        <v>0.75</v>
      </c>
      <c r="AE95" s="28" t="n">
        <v>0.75</v>
      </c>
      <c r="AF95" s="30" t="s">
        <v>55</v>
      </c>
      <c r="AG95" s="27" t="s">
        <v>55</v>
      </c>
      <c r="AH95" s="32" t="n">
        <v>0</v>
      </c>
      <c r="AI95" s="28" t="n">
        <v>0.75</v>
      </c>
      <c r="AJ95" s="28" t="n">
        <v>0.75</v>
      </c>
      <c r="AK95" s="30" t="s">
        <v>55</v>
      </c>
      <c r="AL95" s="27" t="s">
        <v>55</v>
      </c>
      <c r="AM95" s="20" t="s">
        <v>54</v>
      </c>
      <c r="AN95" s="20" t="str">
        <f aca="false">IF(AND(Z95&lt;AE95,Z95&lt;AJ95),"I",IF(AND(AE95&lt;Z95,AE95&lt;AJ95),"II",IF(AND(AJ95&lt;Z95,AJ95&lt;AE95),"III",IF(AND(Z95=AE95,Z95 =AJ95),"All",IF(Z95=AE95,"I and II",IF(Z95= AJ95,"I and III","II and III"))))))</f>
        <v>All</v>
      </c>
      <c r="AO95" s="21" t="str">
        <f aca="false">IF(AND(Y95&gt;AD95,Y95&gt;AI95),"I",IF(AND(AD95&gt;Y95,AD95&gt;AI95),"II",IF(AND(AI95&gt;Y95,AI95&gt;AD95),"III",IF(AND(Y95=AD95,Y95 =AI95),"All",IF(Y95=AD95,"I and II",IF(Y95= AI95,"I and III","II and III"))))))</f>
        <v>I</v>
      </c>
      <c r="AP95" s="27" t="s">
        <v>106</v>
      </c>
      <c r="AQ95" s="20" t="s">
        <v>57</v>
      </c>
      <c r="AR95" s="27" t="s">
        <v>57</v>
      </c>
      <c r="AS95" s="21" t="s">
        <v>57</v>
      </c>
      <c r="AT95" s="27" t="s">
        <v>65</v>
      </c>
      <c r="AU95" s="21" t="n">
        <v>1</v>
      </c>
      <c r="AV95" s="27" t="s">
        <v>157</v>
      </c>
      <c r="AW95" s="20" t="s">
        <v>57</v>
      </c>
      <c r="AX95" s="27" t="s">
        <v>61</v>
      </c>
      <c r="AY95" s="21" t="s">
        <v>61</v>
      </c>
      <c r="AZ95" s="27" t="s">
        <v>61</v>
      </c>
      <c r="BA95" s="21" t="s">
        <v>61</v>
      </c>
      <c r="BB95" s="21" t="s">
        <v>57</v>
      </c>
      <c r="BC95" s="27" t="s">
        <v>57</v>
      </c>
      <c r="BD95" s="20" t="s">
        <v>65</v>
      </c>
      <c r="BE95" s="27" t="s">
        <v>39</v>
      </c>
      <c r="BF95" s="20" t="s">
        <v>65</v>
      </c>
      <c r="BG95" s="27" t="s">
        <v>57</v>
      </c>
    </row>
    <row r="96" customFormat="false" ht="12.8" hidden="false" customHeight="false" outlineLevel="0" collapsed="false">
      <c r="A96" s="21" t="n">
        <v>93</v>
      </c>
      <c r="B96" s="28" t="n">
        <v>0</v>
      </c>
      <c r="C96" s="21" t="n">
        <v>1</v>
      </c>
      <c r="D96" s="21" t="n">
        <v>1</v>
      </c>
      <c r="E96" s="27" t="s">
        <v>55</v>
      </c>
      <c r="F96" s="20" t="s">
        <v>55</v>
      </c>
      <c r="G96" s="28" t="n">
        <v>0</v>
      </c>
      <c r="H96" s="21" t="n">
        <v>1</v>
      </c>
      <c r="I96" s="21" t="n">
        <v>0.5</v>
      </c>
      <c r="J96" s="27" t="s">
        <v>65</v>
      </c>
      <c r="K96" s="20" t="s">
        <v>65</v>
      </c>
      <c r="L96" s="28" t="n">
        <v>0</v>
      </c>
      <c r="M96" s="21" t="n">
        <v>1</v>
      </c>
      <c r="N96" s="21" t="n">
        <v>1</v>
      </c>
      <c r="O96" s="27" t="s">
        <v>55</v>
      </c>
      <c r="P96" s="20" t="s">
        <v>55</v>
      </c>
      <c r="Q96" s="27" t="s">
        <v>68</v>
      </c>
      <c r="R96" s="21" t="str">
        <f aca="false">IF(AND(D96&lt;I96,D96&lt;N96),"I",IF(AND(I96&lt;D96,I96&lt;N96),"II",IF(AND(N96&lt;D96,N96&lt;I96),"III",IF(AND(D96=I96,D96 =N96),"All",IF(D96=I96,"I and II",IF(D96= N96,"I and III","II and III"))))))</f>
        <v>II</v>
      </c>
      <c r="S96" s="29" t="str">
        <f aca="false">IF(AND(C96&gt;H96,C96&gt;M96),"I",IF(AND(H96&gt;C96,H96&gt;M96),"II",IF(AND(M96&gt;C96,M96&gt;H96),"III",IF(AND(C96=H96,C96 =M96),"All",IF(C96=H96,"I and II",IF(C96= M96,"I and III","II and III"))))))</f>
        <v>All</v>
      </c>
      <c r="T96" s="30" t="s">
        <v>91</v>
      </c>
      <c r="U96" s="27" t="s">
        <v>57</v>
      </c>
      <c r="V96" s="30" t="s">
        <v>57</v>
      </c>
      <c r="W96" s="38" t="s">
        <v>57</v>
      </c>
      <c r="X96" s="32" t="n">
        <v>0</v>
      </c>
      <c r="Y96" s="28" t="n">
        <v>1</v>
      </c>
      <c r="Z96" s="28" t="n">
        <v>1</v>
      </c>
      <c r="AA96" s="30" t="s">
        <v>55</v>
      </c>
      <c r="AB96" s="27" t="s">
        <v>55</v>
      </c>
      <c r="AC96" s="32" t="n">
        <v>0</v>
      </c>
      <c r="AD96" s="28" t="n">
        <v>1</v>
      </c>
      <c r="AE96" s="28" t="n">
        <v>0.5</v>
      </c>
      <c r="AF96" s="30" t="s">
        <v>65</v>
      </c>
      <c r="AG96" s="27" t="s">
        <v>65</v>
      </c>
      <c r="AH96" s="32" t="n">
        <v>0</v>
      </c>
      <c r="AI96" s="28" t="n">
        <v>1</v>
      </c>
      <c r="AJ96" s="28" t="n">
        <v>1</v>
      </c>
      <c r="AK96" s="30" t="s">
        <v>55</v>
      </c>
      <c r="AL96" s="27" t="s">
        <v>55</v>
      </c>
      <c r="AM96" s="20" t="s">
        <v>68</v>
      </c>
      <c r="AN96" s="20" t="str">
        <f aca="false">IF(AND(Z96&lt;AE96,Z96&lt;AJ96),"I",IF(AND(AE96&lt;Z96,AE96&lt;AJ96),"II",IF(AND(AJ96&lt;Z96,AJ96&lt;AE96),"III",IF(AND(Z96=AE96,Z96 =AJ96),"All",IF(Z96=AE96,"I and II",IF(Z96= AJ96,"I and III","II and III"))))))</f>
        <v>II</v>
      </c>
      <c r="AO96" s="21" t="str">
        <f aca="false">IF(AND(Y96&gt;AD96,Y96&gt;AI96),"I",IF(AND(AD96&gt;Y96,AD96&gt;AI96),"II",IF(AND(AI96&gt;Y96,AI96&gt;AD96),"III",IF(AND(Y96=AD96,Y96 =AI96),"All",IF(Y96=AD96,"I and II",IF(Y96= AI96,"I and III","II and III"))))))</f>
        <v>All</v>
      </c>
      <c r="AP96" s="27" t="s">
        <v>57</v>
      </c>
      <c r="AQ96" s="20" t="s">
        <v>57</v>
      </c>
      <c r="AR96" s="27" t="s">
        <v>57</v>
      </c>
      <c r="AS96" s="21" t="s">
        <v>208</v>
      </c>
      <c r="AT96" s="27" t="s">
        <v>65</v>
      </c>
      <c r="AU96" s="21" t="n">
        <v>0.5</v>
      </c>
      <c r="AV96" s="27" t="s">
        <v>126</v>
      </c>
      <c r="AW96" s="20" t="s">
        <v>57</v>
      </c>
      <c r="AX96" s="27" t="s">
        <v>61</v>
      </c>
      <c r="AY96" s="21" t="s">
        <v>61</v>
      </c>
      <c r="AZ96" s="27" t="s">
        <v>61</v>
      </c>
      <c r="BA96" s="21" t="s">
        <v>61</v>
      </c>
      <c r="BB96" s="21" t="s">
        <v>108</v>
      </c>
      <c r="BC96" s="27" t="s">
        <v>117</v>
      </c>
      <c r="BD96" s="20" t="s">
        <v>57</v>
      </c>
      <c r="BE96" s="27" t="s">
        <v>57</v>
      </c>
      <c r="BF96" s="20" t="s">
        <v>65</v>
      </c>
      <c r="BG96" s="27" t="s">
        <v>89</v>
      </c>
    </row>
    <row r="97" customFormat="false" ht="12.8" hidden="false" customHeight="false" outlineLevel="0" collapsed="false">
      <c r="A97" s="21" t="n">
        <v>94</v>
      </c>
      <c r="B97" s="28" t="n">
        <v>0</v>
      </c>
      <c r="C97" s="21" t="n">
        <v>1</v>
      </c>
      <c r="D97" s="21" t="n">
        <v>1</v>
      </c>
      <c r="E97" s="27" t="s">
        <v>55</v>
      </c>
      <c r="F97" s="20" t="s">
        <v>55</v>
      </c>
      <c r="G97" s="28" t="n">
        <v>0</v>
      </c>
      <c r="H97" s="21" t="n">
        <v>1</v>
      </c>
      <c r="I97" s="21" t="n">
        <v>1</v>
      </c>
      <c r="J97" s="27" t="s">
        <v>55</v>
      </c>
      <c r="K97" s="20" t="s">
        <v>55</v>
      </c>
      <c r="L97" s="28" t="n">
        <v>-1</v>
      </c>
      <c r="M97" s="21" t="n">
        <v>1</v>
      </c>
      <c r="N97" s="21" t="n">
        <v>0.75</v>
      </c>
      <c r="O97" s="27" t="s">
        <v>65</v>
      </c>
      <c r="P97" s="20" t="s">
        <v>55</v>
      </c>
      <c r="Q97" s="27" t="s">
        <v>54</v>
      </c>
      <c r="R97" s="21" t="str">
        <f aca="false">IF(AND(D97&lt;I97,D97&lt;N97),"I",IF(AND(I97&lt;D97,I97&lt;N97),"II",IF(AND(N97&lt;D97,N97&lt;I97),"III",IF(AND(D97=I97,D97 =N97),"All",IF(D97=I97,"I and II",IF(D97= N97,"I and III","II and III"))))))</f>
        <v>III</v>
      </c>
      <c r="S97" s="29" t="str">
        <f aca="false">IF(AND(C97&gt;H97,C97&gt;M97),"I",IF(AND(H97&gt;C97,H97&gt;M97),"II",IF(AND(M97&gt;C97,M97&gt;H97),"III",IF(AND(C97=H97,C97 =M97),"All",IF(C97=H97,"I and II",IF(C97= M97,"I and III","II and III"))))))</f>
        <v>All</v>
      </c>
      <c r="T97" s="30" t="s">
        <v>57</v>
      </c>
      <c r="U97" s="27" t="s">
        <v>57</v>
      </c>
      <c r="V97" s="30" t="s">
        <v>57</v>
      </c>
      <c r="W97" s="38" t="s">
        <v>57</v>
      </c>
      <c r="X97" s="32" t="n">
        <v>0</v>
      </c>
      <c r="Y97" s="28" t="n">
        <v>1</v>
      </c>
      <c r="Z97" s="28" t="n">
        <v>0.25</v>
      </c>
      <c r="AA97" s="30" t="s">
        <v>65</v>
      </c>
      <c r="AB97" s="27" t="s">
        <v>65</v>
      </c>
      <c r="AC97" s="32" t="n">
        <v>0</v>
      </c>
      <c r="AD97" s="28" t="n">
        <v>0.25</v>
      </c>
      <c r="AE97" s="28" t="n">
        <v>0.25</v>
      </c>
      <c r="AF97" s="30" t="s">
        <v>55</v>
      </c>
      <c r="AG97" s="27" t="s">
        <v>55</v>
      </c>
      <c r="AH97" s="32" t="n">
        <v>0</v>
      </c>
      <c r="AI97" s="28" t="n">
        <v>0.25</v>
      </c>
      <c r="AJ97" s="28" t="n">
        <v>0.25</v>
      </c>
      <c r="AK97" s="30" t="s">
        <v>55</v>
      </c>
      <c r="AL97" s="27" t="s">
        <v>55</v>
      </c>
      <c r="AM97" s="20" t="s">
        <v>63</v>
      </c>
      <c r="AN97" s="20" t="str">
        <f aca="false">IF(AND(Z97&lt;AE97,Z97&lt;AJ97),"I",IF(AND(AE97&lt;Z97,AE97&lt;AJ97),"II",IF(AND(AJ97&lt;Z97,AJ97&lt;AE97),"III",IF(AND(Z97=AE97,Z97 =AJ97),"All",IF(Z97=AE97,"I and II",IF(Z97= AJ97,"I and III","II and III"))))))</f>
        <v>All</v>
      </c>
      <c r="AO97" s="21" t="str">
        <f aca="false">IF(AND(Y97&gt;AD97,Y97&gt;AI97),"I",IF(AND(AD97&gt;Y97,AD97&gt;AI97),"II",IF(AND(AI97&gt;Y97,AI97&gt;AD97),"III",IF(AND(Y97=AD97,Y97 =AI97),"All",IF(Y97=AD97,"I and II",IF(Y97= AI97,"I and III","II and III"))))))</f>
        <v>I</v>
      </c>
      <c r="AP97" s="27" t="s">
        <v>114</v>
      </c>
      <c r="AQ97" s="20" t="s">
        <v>93</v>
      </c>
      <c r="AR97" s="27" t="s">
        <v>57</v>
      </c>
      <c r="AS97" s="21" t="s">
        <v>57</v>
      </c>
      <c r="AT97" s="27" t="s">
        <v>65</v>
      </c>
      <c r="AU97" s="21" t="n">
        <v>0.5</v>
      </c>
      <c r="AV97" s="27" t="s">
        <v>157</v>
      </c>
      <c r="AW97" s="20" t="s">
        <v>60</v>
      </c>
      <c r="AX97" s="27" t="s">
        <v>61</v>
      </c>
      <c r="AY97" s="21" t="s">
        <v>61</v>
      </c>
      <c r="AZ97" s="27"/>
      <c r="BA97" s="21"/>
      <c r="BB97" s="21" t="s">
        <v>125</v>
      </c>
      <c r="BC97" s="27" t="s">
        <v>57</v>
      </c>
      <c r="BD97" s="20" t="s">
        <v>55</v>
      </c>
      <c r="BE97" s="27" t="s">
        <v>57</v>
      </c>
      <c r="BF97" s="20" t="s">
        <v>65</v>
      </c>
      <c r="BG97" s="27" t="s">
        <v>57</v>
      </c>
    </row>
    <row r="98" customFormat="false" ht="12.8" hidden="false" customHeight="false" outlineLevel="0" collapsed="false">
      <c r="A98" s="21" t="n">
        <v>95</v>
      </c>
      <c r="B98" s="28" t="n">
        <v>0</v>
      </c>
      <c r="C98" s="21" t="n">
        <v>1</v>
      </c>
      <c r="D98" s="21" t="n">
        <v>1</v>
      </c>
      <c r="E98" s="27" t="s">
        <v>55</v>
      </c>
      <c r="F98" s="20" t="s">
        <v>55</v>
      </c>
      <c r="G98" s="28" t="n">
        <v>0</v>
      </c>
      <c r="H98" s="21" t="n">
        <v>1</v>
      </c>
      <c r="I98" s="21" t="n">
        <v>0.5</v>
      </c>
      <c r="J98" s="27" t="s">
        <v>65</v>
      </c>
      <c r="K98" s="20" t="s">
        <v>65</v>
      </c>
      <c r="L98" s="28" t="n">
        <v>0</v>
      </c>
      <c r="M98" s="21" t="n">
        <v>1</v>
      </c>
      <c r="N98" s="21" t="n">
        <v>1</v>
      </c>
      <c r="O98" s="27" t="s">
        <v>55</v>
      </c>
      <c r="P98" s="20" t="s">
        <v>55</v>
      </c>
      <c r="Q98" s="27" t="s">
        <v>68</v>
      </c>
      <c r="R98" s="21" t="str">
        <f aca="false">IF(AND(D98&lt;I98,D98&lt;N98),"I",IF(AND(I98&lt;D98,I98&lt;N98),"II",IF(AND(N98&lt;D98,N98&lt;I98),"III",IF(AND(D98=I98,D98 =N98),"All",IF(D98=I98,"I and II",IF(D98= N98,"I and III","II and III"))))))</f>
        <v>II</v>
      </c>
      <c r="S98" s="29" t="str">
        <f aca="false">IF(AND(C98&gt;H98,C98&gt;M98),"I",IF(AND(H98&gt;C98,H98&gt;M98),"II",IF(AND(M98&gt;C98,M98&gt;H98),"III",IF(AND(C98=H98,C98 =M98),"All",IF(C98=H98,"I and II",IF(C98= M98,"I and III","II and III"))))))</f>
        <v>All</v>
      </c>
      <c r="T98" s="30" t="s">
        <v>70</v>
      </c>
      <c r="U98" s="27" t="s">
        <v>129</v>
      </c>
      <c r="V98" s="30" t="s">
        <v>57</v>
      </c>
      <c r="W98" s="38" t="s">
        <v>57</v>
      </c>
      <c r="X98" s="32" t="n">
        <v>0</v>
      </c>
      <c r="Y98" s="28" t="n">
        <v>1</v>
      </c>
      <c r="Z98" s="28" t="n">
        <v>1</v>
      </c>
      <c r="AA98" s="30" t="s">
        <v>55</v>
      </c>
      <c r="AB98" s="27" t="s">
        <v>55</v>
      </c>
      <c r="AC98" s="32" t="n">
        <v>0</v>
      </c>
      <c r="AD98" s="28" t="n">
        <v>1</v>
      </c>
      <c r="AE98" s="28" t="n">
        <v>0.5</v>
      </c>
      <c r="AF98" s="30" t="s">
        <v>65</v>
      </c>
      <c r="AG98" s="27" t="s">
        <v>65</v>
      </c>
      <c r="AH98" s="32" t="n">
        <v>0</v>
      </c>
      <c r="AI98" s="28" t="n">
        <v>1</v>
      </c>
      <c r="AJ98" s="28" t="n">
        <v>1</v>
      </c>
      <c r="AK98" s="30" t="s">
        <v>55</v>
      </c>
      <c r="AL98" s="27" t="s">
        <v>55</v>
      </c>
      <c r="AM98" s="20" t="s">
        <v>68</v>
      </c>
      <c r="AN98" s="20" t="str">
        <f aca="false">IF(AND(Z98&lt;AE98,Z98&lt;AJ98),"I",IF(AND(AE98&lt;Z98,AE98&lt;AJ98),"II",IF(AND(AJ98&lt;Z98,AJ98&lt;AE98),"III",IF(AND(Z98=AE98,Z98 =AJ98),"All",IF(Z98=AE98,"I and II",IF(Z98= AJ98,"I and III","II and III"))))))</f>
        <v>II</v>
      </c>
      <c r="AO98" s="21" t="str">
        <f aca="false">IF(AND(Y98&gt;AD98,Y98&gt;AI98),"I",IF(AND(AD98&gt;Y98,AD98&gt;AI98),"II",IF(AND(AI98&gt;Y98,AI98&gt;AD98),"III",IF(AND(Y98=AD98,Y98 =AI98),"All",IF(Y98=AD98,"I and II",IF(Y98= AI98,"I and III","II and III"))))))</f>
        <v>All</v>
      </c>
      <c r="AP98" s="27" t="s">
        <v>57</v>
      </c>
      <c r="AQ98" s="20" t="s">
        <v>57</v>
      </c>
      <c r="AR98" s="27" t="s">
        <v>57</v>
      </c>
      <c r="AS98" s="21" t="s">
        <v>57</v>
      </c>
      <c r="AT98" s="27" t="s">
        <v>65</v>
      </c>
      <c r="AU98" s="21" t="n">
        <v>0.25</v>
      </c>
      <c r="AV98" s="27" t="s">
        <v>57</v>
      </c>
      <c r="AW98" s="20" t="s">
        <v>57</v>
      </c>
      <c r="AX98" s="27" t="s">
        <v>61</v>
      </c>
      <c r="AY98" s="21"/>
      <c r="AZ98" s="27"/>
      <c r="BA98" s="21"/>
      <c r="BB98" s="21" t="s">
        <v>57</v>
      </c>
      <c r="BC98" s="27" t="s">
        <v>57</v>
      </c>
      <c r="BD98" s="20" t="s">
        <v>55</v>
      </c>
      <c r="BE98" s="27" t="s">
        <v>57</v>
      </c>
      <c r="BF98" s="20" t="s">
        <v>65</v>
      </c>
      <c r="BG98" s="27" t="s">
        <v>57</v>
      </c>
    </row>
    <row r="99" customFormat="false" ht="12.8" hidden="false" customHeight="false" outlineLevel="0" collapsed="false">
      <c r="A99" s="21" t="n">
        <v>96</v>
      </c>
      <c r="B99" s="28" t="n">
        <v>-1</v>
      </c>
      <c r="C99" s="21" t="n">
        <v>1</v>
      </c>
      <c r="D99" s="21" t="n">
        <v>0.75</v>
      </c>
      <c r="E99" s="27" t="s">
        <v>65</v>
      </c>
      <c r="F99" s="20" t="s">
        <v>55</v>
      </c>
      <c r="G99" s="28" t="n">
        <v>-1</v>
      </c>
      <c r="H99" s="21" t="n">
        <v>0.75</v>
      </c>
      <c r="I99" s="21" t="n">
        <v>0.5</v>
      </c>
      <c r="J99" s="27" t="s">
        <v>65</v>
      </c>
      <c r="K99" s="20" t="s">
        <v>55</v>
      </c>
      <c r="L99" s="28" t="n">
        <v>-1</v>
      </c>
      <c r="M99" s="21" t="n">
        <v>0.5</v>
      </c>
      <c r="N99" s="21" t="n">
        <v>0.25</v>
      </c>
      <c r="O99" s="27" t="s">
        <v>65</v>
      </c>
      <c r="P99" s="20" t="s">
        <v>55</v>
      </c>
      <c r="Q99" s="27" t="s">
        <v>54</v>
      </c>
      <c r="R99" s="21" t="str">
        <f aca="false">IF(AND(D99&lt;I99,D99&lt;N99),"I",IF(AND(I99&lt;D99,I99&lt;N99),"II",IF(AND(N99&lt;D99,N99&lt;I99),"III",IF(AND(D99=I99,D99 =N99),"All",IF(D99=I99,"I and II",IF(D99= N99,"I and III","II and III"))))))</f>
        <v>III</v>
      </c>
      <c r="S99" s="29" t="str">
        <f aca="false">IF(AND(C99&gt;H99,C99&gt;M99),"I",IF(AND(H99&gt;C99,H99&gt;M99),"II",IF(AND(M99&gt;C99,M99&gt;H99),"III",IF(AND(C99=H99,C99 =M99),"All",IF(C99=H99,"I and II",IF(C99= M99,"I and III","II and III"))))))</f>
        <v>I</v>
      </c>
      <c r="T99" s="30" t="s">
        <v>57</v>
      </c>
      <c r="U99" s="27" t="s">
        <v>57</v>
      </c>
      <c r="V99" s="30" t="s">
        <v>57</v>
      </c>
      <c r="W99" s="38" t="s">
        <v>123</v>
      </c>
      <c r="X99" s="32" t="n">
        <v>-1</v>
      </c>
      <c r="Y99" s="28" t="n">
        <v>1</v>
      </c>
      <c r="Z99" s="28" t="n">
        <v>0.5</v>
      </c>
      <c r="AA99" s="30" t="s">
        <v>65</v>
      </c>
      <c r="AB99" s="27" t="s">
        <v>55</v>
      </c>
      <c r="AC99" s="32" t="n">
        <v>1</v>
      </c>
      <c r="AD99" s="28" t="n">
        <v>1</v>
      </c>
      <c r="AE99" s="28" t="n">
        <v>0.5</v>
      </c>
      <c r="AF99" s="30" t="s">
        <v>55</v>
      </c>
      <c r="AG99" s="27" t="s">
        <v>65</v>
      </c>
      <c r="AH99" s="32" t="n">
        <v>0</v>
      </c>
      <c r="AI99" s="28" t="n">
        <v>1</v>
      </c>
      <c r="AJ99" s="28" t="n">
        <v>1</v>
      </c>
      <c r="AK99" s="30" t="s">
        <v>55</v>
      </c>
      <c r="AL99" s="27" t="s">
        <v>55</v>
      </c>
      <c r="AM99" s="20" t="s">
        <v>68</v>
      </c>
      <c r="AN99" s="20" t="str">
        <f aca="false">IF(AND(Z99&lt;AE99,Z99&lt;AJ99),"I",IF(AND(AE99&lt;Z99,AE99&lt;AJ99),"II",IF(AND(AJ99&lt;Z99,AJ99&lt;AE99),"III",IF(AND(Z99=AE99,Z99 =AJ99),"All",IF(Z99=AE99,"I and II",IF(Z99= AJ99,"I and III","II and III"))))))</f>
        <v>I and II</v>
      </c>
      <c r="AO99" s="21" t="str">
        <f aca="false">IF(AND(Y99&gt;AD99,Y99&gt;AI99),"I",IF(AND(AD99&gt;Y99,AD99&gt;AI99),"II",IF(AND(AI99&gt;Y99,AI99&gt;AD99),"III",IF(AND(Y99=AD99,Y99 =AI99),"All",IF(Y99=AD99,"I and II",IF(Y99= AI99,"I and III","II and III"))))))</f>
        <v>All</v>
      </c>
      <c r="AP99" s="27" t="s">
        <v>57</v>
      </c>
      <c r="AQ99" s="20" t="s">
        <v>57</v>
      </c>
      <c r="AR99" s="27" t="s">
        <v>57</v>
      </c>
      <c r="AS99" s="21" t="s">
        <v>57</v>
      </c>
      <c r="AT99" s="27" t="s">
        <v>65</v>
      </c>
      <c r="AU99" s="21" t="n">
        <v>0.5</v>
      </c>
      <c r="AV99" s="27" t="s">
        <v>82</v>
      </c>
      <c r="AW99" s="20" t="s">
        <v>60</v>
      </c>
      <c r="AX99" s="27" t="s">
        <v>61</v>
      </c>
      <c r="AY99" s="21"/>
      <c r="AZ99" s="27"/>
      <c r="BA99" s="21"/>
      <c r="BB99" s="21" t="s">
        <v>57</v>
      </c>
      <c r="BC99" s="27" t="s">
        <v>57</v>
      </c>
      <c r="BD99" s="20" t="s">
        <v>55</v>
      </c>
      <c r="BE99" s="27" t="s">
        <v>57</v>
      </c>
      <c r="BF99" s="20" t="s">
        <v>65</v>
      </c>
      <c r="BG99" s="27" t="s">
        <v>57</v>
      </c>
    </row>
    <row r="100" customFormat="false" ht="12.8" hidden="false" customHeight="false" outlineLevel="0" collapsed="false">
      <c r="A100" s="21" t="n">
        <v>97</v>
      </c>
      <c r="B100" s="28" t="n">
        <v>-1</v>
      </c>
      <c r="C100" s="21" t="n">
        <v>1</v>
      </c>
      <c r="D100" s="21" t="n">
        <v>0.75</v>
      </c>
      <c r="E100" s="27" t="s">
        <v>65</v>
      </c>
      <c r="F100" s="20" t="s">
        <v>55</v>
      </c>
      <c r="G100" s="28" t="n">
        <v>-1</v>
      </c>
      <c r="H100" s="21" t="n">
        <v>0.75</v>
      </c>
      <c r="I100" s="21" t="n">
        <v>0.5</v>
      </c>
      <c r="J100" s="27" t="s">
        <v>65</v>
      </c>
      <c r="K100" s="20" t="s">
        <v>55</v>
      </c>
      <c r="L100" s="28" t="n">
        <v>-1</v>
      </c>
      <c r="M100" s="21" t="n">
        <v>0.5</v>
      </c>
      <c r="N100" s="21" t="n">
        <v>0.25</v>
      </c>
      <c r="O100" s="27" t="s">
        <v>65</v>
      </c>
      <c r="P100" s="20" t="s">
        <v>55</v>
      </c>
      <c r="Q100" s="27" t="s">
        <v>54</v>
      </c>
      <c r="R100" s="21" t="str">
        <f aca="false">IF(AND(D100&lt;I100,D100&lt;N100),"I",IF(AND(I100&lt;D100,I100&lt;N100),"II",IF(AND(N100&lt;D100,N100&lt;I100),"III",IF(AND(D100=I100,D100 =N100),"All",IF(D100=I100,"I and II",IF(D100= N100,"I and III","II and III"))))))</f>
        <v>III</v>
      </c>
      <c r="S100" s="29" t="str">
        <f aca="false">IF(AND(C100&gt;H100,C100&gt;M100),"I",IF(AND(H100&gt;C100,H100&gt;M100),"II",IF(AND(M100&gt;C100,M100&gt;H100),"III",IF(AND(C100=H100,C100 =M100),"All",IF(C100=H100,"I and II",IF(C100= M100,"I and III","II and III"))))))</f>
        <v>I</v>
      </c>
      <c r="T100" s="30" t="s">
        <v>57</v>
      </c>
      <c r="U100" s="27" t="s">
        <v>57</v>
      </c>
      <c r="V100" s="30" t="s">
        <v>57</v>
      </c>
      <c r="W100" s="38" t="s">
        <v>209</v>
      </c>
      <c r="X100" s="32" t="n">
        <v>-1</v>
      </c>
      <c r="Y100" s="28" t="n">
        <v>1</v>
      </c>
      <c r="Z100" s="28" t="n">
        <v>0.75</v>
      </c>
      <c r="AA100" s="30" t="s">
        <v>65</v>
      </c>
      <c r="AB100" s="27" t="s">
        <v>55</v>
      </c>
      <c r="AC100" s="32" t="n">
        <v>-1</v>
      </c>
      <c r="AD100" s="28" t="n">
        <v>0.75</v>
      </c>
      <c r="AE100" s="28" t="n">
        <v>0.5</v>
      </c>
      <c r="AF100" s="30" t="s">
        <v>65</v>
      </c>
      <c r="AG100" s="27" t="s">
        <v>55</v>
      </c>
      <c r="AH100" s="32" t="n">
        <v>-1</v>
      </c>
      <c r="AI100" s="28" t="n">
        <v>0.5</v>
      </c>
      <c r="AJ100" s="28" t="n">
        <v>0.25</v>
      </c>
      <c r="AK100" s="30" t="s">
        <v>65</v>
      </c>
      <c r="AL100" s="27" t="s">
        <v>55</v>
      </c>
      <c r="AM100" s="20" t="s">
        <v>54</v>
      </c>
      <c r="AN100" s="20" t="str">
        <f aca="false">IF(AND(Z100&lt;AE100,Z100&lt;AJ100),"I",IF(AND(AE100&lt;Z100,AE100&lt;AJ100),"II",IF(AND(AJ100&lt;Z100,AJ100&lt;AE100),"III",IF(AND(Z100=AE100,Z100 =AJ100),"All",IF(Z100=AE100,"I and II",IF(Z100= AJ100,"I and III","II and III"))))))</f>
        <v>III</v>
      </c>
      <c r="AO100" s="21" t="str">
        <f aca="false">IF(AND(Y100&gt;AD100,Y100&gt;AI100),"I",IF(AND(AD100&gt;Y100,AD100&gt;AI100),"II",IF(AND(AI100&gt;Y100,AI100&gt;AD100),"III",IF(AND(Y100=AD100,Y100 =AI100),"All",IF(Y100=AD100,"I and II",IF(Y100= AI100,"I and III","II and III"))))))</f>
        <v>I</v>
      </c>
      <c r="AP100" s="27" t="s">
        <v>57</v>
      </c>
      <c r="AQ100" s="20" t="s">
        <v>57</v>
      </c>
      <c r="AR100" s="27" t="s">
        <v>57</v>
      </c>
      <c r="AS100" s="21" t="s">
        <v>210</v>
      </c>
      <c r="AT100" s="27" t="s">
        <v>65</v>
      </c>
      <c r="AU100" s="21" t="n">
        <v>0.25</v>
      </c>
      <c r="AV100" s="27" t="s">
        <v>82</v>
      </c>
      <c r="AW100" s="20" t="s">
        <v>67</v>
      </c>
      <c r="AX100" s="27" t="s">
        <v>61</v>
      </c>
      <c r="AY100" s="21"/>
      <c r="AZ100" s="27"/>
      <c r="BA100" s="21"/>
      <c r="BB100" s="21" t="s">
        <v>57</v>
      </c>
      <c r="BC100" s="27" t="s">
        <v>57</v>
      </c>
      <c r="BD100" s="20" t="s">
        <v>55</v>
      </c>
      <c r="BE100" s="27" t="s">
        <v>57</v>
      </c>
      <c r="BF100" s="20" t="s">
        <v>65</v>
      </c>
      <c r="BG100" s="27" t="s">
        <v>79</v>
      </c>
    </row>
    <row r="101" customFormat="false" ht="12.8" hidden="false" customHeight="false" outlineLevel="0" collapsed="false">
      <c r="A101" s="21" t="n">
        <v>98</v>
      </c>
      <c r="B101" s="28" t="n">
        <v>1</v>
      </c>
      <c r="C101" s="21" t="n">
        <v>1</v>
      </c>
      <c r="D101" s="21" t="n">
        <v>0.5</v>
      </c>
      <c r="E101" s="27" t="s">
        <v>55</v>
      </c>
      <c r="F101" s="20" t="s">
        <v>65</v>
      </c>
      <c r="G101" s="28" t="n">
        <v>-1</v>
      </c>
      <c r="H101" s="21" t="n">
        <v>1</v>
      </c>
      <c r="I101" s="21" t="n">
        <v>0.5</v>
      </c>
      <c r="J101" s="27" t="s">
        <v>65</v>
      </c>
      <c r="K101" s="20" t="s">
        <v>65</v>
      </c>
      <c r="L101" s="28" t="n">
        <v>1</v>
      </c>
      <c r="M101" s="21" t="n">
        <v>1</v>
      </c>
      <c r="N101" s="21" t="n">
        <v>0.5</v>
      </c>
      <c r="O101" s="27" t="s">
        <v>55</v>
      </c>
      <c r="P101" s="20" t="s">
        <v>65</v>
      </c>
      <c r="Q101" s="27" t="s">
        <v>63</v>
      </c>
      <c r="R101" s="21" t="str">
        <f aca="false">IF(AND(D101&lt;I101,D101&lt;N101),"I",IF(AND(I101&lt;D101,I101&lt;N101),"II",IF(AND(N101&lt;D101,N101&lt;I101),"III",IF(AND(D101=I101,D101 =N101),"All",IF(D101=I101,"I and II",IF(D101= N101,"I and III","II and III"))))))</f>
        <v>All</v>
      </c>
      <c r="S101" s="29" t="str">
        <f aca="false">IF(AND(C101&gt;H101,C101&gt;M101),"I",IF(AND(H101&gt;C101,H101&gt;M101),"II",IF(AND(M101&gt;C101,M101&gt;H101),"III",IF(AND(C101=H101,C101 =M101),"All",IF(C101=H101,"I and II",IF(C101= M101,"I and III","II and III"))))))</f>
        <v>All</v>
      </c>
      <c r="T101" s="30" t="s">
        <v>90</v>
      </c>
      <c r="U101" s="27" t="s">
        <v>129</v>
      </c>
      <c r="V101" s="30" t="s">
        <v>57</v>
      </c>
      <c r="W101" s="38" t="s">
        <v>211</v>
      </c>
      <c r="X101" s="32" t="n">
        <v>0</v>
      </c>
      <c r="Y101" s="28" t="n">
        <v>1</v>
      </c>
      <c r="Z101" s="28" t="n">
        <v>1</v>
      </c>
      <c r="AA101" s="30" t="s">
        <v>55</v>
      </c>
      <c r="AB101" s="27" t="s">
        <v>55</v>
      </c>
      <c r="AC101" s="32" t="n">
        <v>-1</v>
      </c>
      <c r="AD101" s="28" t="n">
        <v>1</v>
      </c>
      <c r="AE101" s="28" t="n">
        <v>0.25</v>
      </c>
      <c r="AF101" s="30" t="s">
        <v>65</v>
      </c>
      <c r="AG101" s="27" t="s">
        <v>55</v>
      </c>
      <c r="AH101" s="32" t="n">
        <v>1</v>
      </c>
      <c r="AI101" s="28" t="n">
        <v>0.5</v>
      </c>
      <c r="AJ101" s="28" t="n">
        <v>0.25</v>
      </c>
      <c r="AK101" s="30" t="s">
        <v>55</v>
      </c>
      <c r="AL101" s="27" t="s">
        <v>65</v>
      </c>
      <c r="AM101" s="20" t="s">
        <v>68</v>
      </c>
      <c r="AN101" s="20" t="str">
        <f aca="false">IF(AND(Z101&lt;AE101,Z101&lt;AJ101),"I",IF(AND(AE101&lt;Z101,AE101&lt;AJ101),"II",IF(AND(AJ101&lt;Z101,AJ101&lt;AE101),"III",IF(AND(Z101=AE101,Z101 =AJ101),"All",IF(Z101=AE101,"I and II",IF(Z101= AJ101,"I and III","II and III"))))))</f>
        <v>II and III</v>
      </c>
      <c r="AO101" s="21" t="str">
        <f aca="false">IF(AND(Y101&gt;AD101,Y101&gt;AI101),"I",IF(AND(AD101&gt;Y101,AD101&gt;AI101),"II",IF(AND(AI101&gt;Y101,AI101&gt;AD101),"III",IF(AND(Y101=AD101,Y101 =AI101),"All",IF(Y101=AD101,"I and II",IF(Y101= AI101,"I and III","II and III"))))))</f>
        <v>I and II</v>
      </c>
      <c r="AP101" s="27" t="s">
        <v>57</v>
      </c>
      <c r="AQ101" s="20" t="s">
        <v>57</v>
      </c>
      <c r="AR101" s="27" t="s">
        <v>57</v>
      </c>
      <c r="AS101" s="21" t="s">
        <v>211</v>
      </c>
      <c r="AT101" s="27" t="s">
        <v>65</v>
      </c>
      <c r="AU101" s="21" t="n">
        <v>0.5</v>
      </c>
      <c r="AV101" s="27" t="s">
        <v>82</v>
      </c>
      <c r="AW101" s="20" t="s">
        <v>73</v>
      </c>
      <c r="AX101" s="27" t="s">
        <v>61</v>
      </c>
      <c r="AY101" s="21"/>
      <c r="AZ101" s="27"/>
      <c r="BA101" s="21" t="s">
        <v>61</v>
      </c>
      <c r="BB101" s="21" t="s">
        <v>57</v>
      </c>
      <c r="BC101" s="27" t="s">
        <v>57</v>
      </c>
      <c r="BD101" s="20" t="s">
        <v>55</v>
      </c>
      <c r="BE101" s="27" t="s">
        <v>57</v>
      </c>
      <c r="BF101" s="20" t="s">
        <v>65</v>
      </c>
      <c r="BG101" s="27" t="s">
        <v>57</v>
      </c>
    </row>
    <row r="102" customFormat="false" ht="12.8" hidden="false" customHeight="false" outlineLevel="0" collapsed="false">
      <c r="A102" s="21" t="n">
        <v>99</v>
      </c>
      <c r="B102" s="28" t="n">
        <v>1</v>
      </c>
      <c r="C102" s="21" t="n">
        <v>1</v>
      </c>
      <c r="D102" s="21" t="n">
        <v>0.5</v>
      </c>
      <c r="E102" s="27" t="s">
        <v>55</v>
      </c>
      <c r="F102" s="20" t="s">
        <v>65</v>
      </c>
      <c r="G102" s="28" t="n">
        <v>-1</v>
      </c>
      <c r="H102" s="21" t="n">
        <v>1</v>
      </c>
      <c r="I102" s="21" t="n">
        <v>0.25</v>
      </c>
      <c r="J102" s="27" t="s">
        <v>65</v>
      </c>
      <c r="K102" s="20" t="s">
        <v>55</v>
      </c>
      <c r="L102" s="28" t="n">
        <v>1</v>
      </c>
      <c r="M102" s="21" t="n">
        <v>0.75</v>
      </c>
      <c r="N102" s="21" t="n">
        <v>0.25</v>
      </c>
      <c r="O102" s="27" t="s">
        <v>55</v>
      </c>
      <c r="P102" s="20" t="s">
        <v>65</v>
      </c>
      <c r="Q102" s="27" t="s">
        <v>63</v>
      </c>
      <c r="R102" s="21" t="str">
        <f aca="false">IF(AND(D102&lt;I102,D102&lt;N102),"I",IF(AND(I102&lt;D102,I102&lt;N102),"II",IF(AND(N102&lt;D102,N102&lt;I102),"III",IF(AND(D102=I102,D102 =N102),"All",IF(D102=I102,"I and II",IF(D102= N102,"I and III","II and III"))))))</f>
        <v>II and III</v>
      </c>
      <c r="S102" s="29" t="str">
        <f aca="false">IF(AND(C102&gt;H102,C102&gt;M102),"I",IF(AND(H102&gt;C102,H102&gt;M102),"II",IF(AND(M102&gt;C102,M102&gt;H102),"III",IF(AND(C102=H102,C102 =M102),"All",IF(C102=H102,"I and II",IF(C102= M102,"I and III","II and III"))))))</f>
        <v>I and II</v>
      </c>
      <c r="T102" s="30" t="s">
        <v>140</v>
      </c>
      <c r="U102" s="27" t="s">
        <v>90</v>
      </c>
      <c r="V102" s="30" t="s">
        <v>57</v>
      </c>
      <c r="W102" s="38" t="s">
        <v>212</v>
      </c>
      <c r="X102" s="32" t="n">
        <v>-1</v>
      </c>
      <c r="Y102" s="28" t="n">
        <v>1</v>
      </c>
      <c r="Z102" s="28" t="n">
        <v>0.75</v>
      </c>
      <c r="AA102" s="30" t="s">
        <v>65</v>
      </c>
      <c r="AB102" s="27" t="s">
        <v>55</v>
      </c>
      <c r="AC102" s="32" t="n">
        <v>-1</v>
      </c>
      <c r="AD102" s="28" t="n">
        <v>0.75</v>
      </c>
      <c r="AE102" s="28" t="n">
        <v>0.25</v>
      </c>
      <c r="AF102" s="30" t="s">
        <v>65</v>
      </c>
      <c r="AG102" s="27" t="s">
        <v>65</v>
      </c>
      <c r="AH102" s="32" t="n">
        <v>1</v>
      </c>
      <c r="AI102" s="28" t="n">
        <v>0.75</v>
      </c>
      <c r="AJ102" s="28" t="n">
        <v>0.5</v>
      </c>
      <c r="AK102" s="30" t="s">
        <v>55</v>
      </c>
      <c r="AL102" s="27" t="s">
        <v>65</v>
      </c>
      <c r="AM102" s="20" t="s">
        <v>68</v>
      </c>
      <c r="AN102" s="20" t="str">
        <f aca="false">IF(AND(Z102&lt;AE102,Z102&lt;AJ102),"I",IF(AND(AE102&lt;Z102,AE102&lt;AJ102),"II",IF(AND(AJ102&lt;Z102,AJ102&lt;AE102),"III",IF(AND(Z102=AE102,Z102 =AJ102),"All",IF(Z102=AE102,"I and II",IF(Z102= AJ102,"I and III","II and III"))))))</f>
        <v>II</v>
      </c>
      <c r="AO102" s="21" t="str">
        <f aca="false">IF(AND(Y102&gt;AD102,Y102&gt;AI102),"I",IF(AND(AD102&gt;Y102,AD102&gt;AI102),"II",IF(AND(AI102&gt;Y102,AI102&gt;AD102),"III",IF(AND(Y102=AD102,Y102 =AI102),"All",IF(Y102=AD102,"I and II",IF(Y102= AI102,"I and III","II and III"))))))</f>
        <v>I</v>
      </c>
      <c r="AP102" s="27" t="s">
        <v>56</v>
      </c>
      <c r="AQ102" s="20" t="s">
        <v>57</v>
      </c>
      <c r="AR102" s="27" t="s">
        <v>57</v>
      </c>
      <c r="AS102" s="21" t="s">
        <v>57</v>
      </c>
      <c r="AT102" s="27" t="s">
        <v>65</v>
      </c>
      <c r="AU102" s="21" t="n">
        <v>0.5</v>
      </c>
      <c r="AV102" s="27" t="s">
        <v>82</v>
      </c>
      <c r="AW102" s="20" t="s">
        <v>67</v>
      </c>
      <c r="AX102" s="27" t="s">
        <v>61</v>
      </c>
      <c r="AY102" s="21" t="s">
        <v>61</v>
      </c>
      <c r="AZ102" s="27" t="s">
        <v>61</v>
      </c>
      <c r="BA102" s="21" t="s">
        <v>61</v>
      </c>
      <c r="BB102" s="21" t="s">
        <v>178</v>
      </c>
      <c r="BC102" s="27" t="s">
        <v>170</v>
      </c>
      <c r="BD102" s="20" t="s">
        <v>55</v>
      </c>
      <c r="BE102" s="27" t="s">
        <v>57</v>
      </c>
      <c r="BF102" s="20" t="s">
        <v>65</v>
      </c>
      <c r="BG102" s="27" t="s">
        <v>105</v>
      </c>
    </row>
    <row r="103" customFormat="false" ht="12.8" hidden="false" customHeight="false" outlineLevel="0" collapsed="false">
      <c r="A103" s="21" t="n">
        <v>100</v>
      </c>
      <c r="B103" s="28" t="n">
        <v>-1</v>
      </c>
      <c r="C103" s="21" t="n">
        <v>1</v>
      </c>
      <c r="D103" s="21" t="n">
        <v>0.5</v>
      </c>
      <c r="E103" s="27" t="s">
        <v>65</v>
      </c>
      <c r="F103" s="20" t="s">
        <v>55</v>
      </c>
      <c r="G103" s="28" t="n">
        <v>0</v>
      </c>
      <c r="H103" s="21" t="n">
        <v>0.5</v>
      </c>
      <c r="I103" s="21" t="n">
        <v>0.25</v>
      </c>
      <c r="J103" s="27" t="s">
        <v>65</v>
      </c>
      <c r="K103" s="20" t="s">
        <v>65</v>
      </c>
      <c r="L103" s="28" t="n">
        <v>1</v>
      </c>
      <c r="M103" s="21" t="n">
        <v>1</v>
      </c>
      <c r="N103" s="21" t="n">
        <v>0.5</v>
      </c>
      <c r="O103" s="27" t="s">
        <v>55</v>
      </c>
      <c r="P103" s="20" t="s">
        <v>65</v>
      </c>
      <c r="Q103" s="27" t="s">
        <v>68</v>
      </c>
      <c r="R103" s="21" t="str">
        <f aca="false">IF(AND(D103&lt;I103,D103&lt;N103),"I",IF(AND(I103&lt;D103,I103&lt;N103),"II",IF(AND(N103&lt;D103,N103&lt;I103),"III",IF(AND(D103=I103,D103 =N103),"All",IF(D103=I103,"I and II",IF(D103= N103,"I and III","II and III"))))))</f>
        <v>II</v>
      </c>
      <c r="S103" s="29" t="str">
        <f aca="false">IF(AND(C103&gt;H103,C103&gt;M103),"I",IF(AND(H103&gt;C103,H103&gt;M103),"II",IF(AND(M103&gt;C103,M103&gt;H103),"III",IF(AND(C103=H103,C103 =M103),"All",IF(C103=H103,"I and II",IF(C103= M103,"I and III","II and III"))))))</f>
        <v>I and III</v>
      </c>
      <c r="T103" s="30" t="s">
        <v>90</v>
      </c>
      <c r="U103" s="27" t="s">
        <v>129</v>
      </c>
      <c r="V103" s="30" t="s">
        <v>57</v>
      </c>
      <c r="W103" s="38" t="s">
        <v>57</v>
      </c>
      <c r="X103" s="32" t="n">
        <v>0</v>
      </c>
      <c r="Y103" s="28" t="n">
        <v>0.5</v>
      </c>
      <c r="Z103" s="28" t="n">
        <v>0.5</v>
      </c>
      <c r="AA103" s="30" t="s">
        <v>55</v>
      </c>
      <c r="AB103" s="27" t="s">
        <v>55</v>
      </c>
      <c r="AC103" s="32" t="n">
        <v>0</v>
      </c>
      <c r="AD103" s="28" t="n">
        <v>0.5</v>
      </c>
      <c r="AE103" s="28" t="n">
        <v>0.5</v>
      </c>
      <c r="AF103" s="30" t="s">
        <v>55</v>
      </c>
      <c r="AG103" s="27" t="s">
        <v>55</v>
      </c>
      <c r="AH103" s="32" t="n">
        <v>0</v>
      </c>
      <c r="AI103" s="28" t="n">
        <v>0.5</v>
      </c>
      <c r="AJ103" s="28" t="n">
        <v>0.5</v>
      </c>
      <c r="AK103" s="30" t="s">
        <v>55</v>
      </c>
      <c r="AL103" s="27" t="s">
        <v>55</v>
      </c>
      <c r="AM103" s="20" t="s">
        <v>46</v>
      </c>
      <c r="AN103" s="20" t="str">
        <f aca="false">IF(AND(Z103&lt;AE103,Z103&lt;AJ103),"I",IF(AND(AE103&lt;Z103,AE103&lt;AJ103),"II",IF(AND(AJ103&lt;Z103,AJ103&lt;AE103),"III",IF(AND(Z103=AE103,Z103 =AJ103),"All",IF(Z103=AE103,"I and II",IF(Z103= AJ103,"I and III","II and III"))))))</f>
        <v>All</v>
      </c>
      <c r="AO103" s="21" t="str">
        <f aca="false">IF(AND(Y103&gt;AD103,Y103&gt;AI103),"I",IF(AND(AD103&gt;Y103,AD103&gt;AI103),"II",IF(AND(AI103&gt;Y103,AI103&gt;AD103),"III",IF(AND(Y103=AD103,Y103 =AI103),"All",IF(Y103=AD103,"I and II",IF(Y103= AI103,"I and III","II and III"))))))</f>
        <v>All</v>
      </c>
      <c r="AP103" s="27" t="s">
        <v>57</v>
      </c>
      <c r="AQ103" s="20" t="s">
        <v>57</v>
      </c>
      <c r="AR103" s="27" t="s">
        <v>57</v>
      </c>
      <c r="AS103" s="21" t="s">
        <v>78</v>
      </c>
      <c r="AT103" s="27" t="s">
        <v>65</v>
      </c>
      <c r="AU103" s="21" t="n">
        <v>0.25</v>
      </c>
      <c r="AV103" s="27" t="s">
        <v>82</v>
      </c>
      <c r="AW103" s="20" t="s">
        <v>57</v>
      </c>
      <c r="AX103" s="27" t="s">
        <v>61</v>
      </c>
      <c r="AY103" s="21"/>
      <c r="AZ103" s="27" t="s">
        <v>61</v>
      </c>
      <c r="BA103" s="21"/>
      <c r="BB103" s="21" t="s">
        <v>57</v>
      </c>
      <c r="BC103" s="27" t="s">
        <v>57</v>
      </c>
      <c r="BD103" s="20" t="s">
        <v>55</v>
      </c>
      <c r="BE103" s="27" t="s">
        <v>57</v>
      </c>
      <c r="BF103" s="20" t="s">
        <v>65</v>
      </c>
      <c r="BG103" s="27" t="s">
        <v>105</v>
      </c>
    </row>
    <row r="104" customFormat="false" ht="12.8" hidden="false" customHeight="false" outlineLevel="0" collapsed="false">
      <c r="A104" s="21" t="n">
        <v>101</v>
      </c>
      <c r="B104" s="28" t="n">
        <v>0</v>
      </c>
      <c r="C104" s="21" t="n">
        <v>0.5</v>
      </c>
      <c r="D104" s="21" t="n">
        <v>0.5</v>
      </c>
      <c r="E104" s="27" t="s">
        <v>55</v>
      </c>
      <c r="F104" s="20" t="s">
        <v>55</v>
      </c>
      <c r="G104" s="28" t="n">
        <v>-1</v>
      </c>
      <c r="H104" s="21" t="n">
        <v>0.5</v>
      </c>
      <c r="I104" s="21" t="n">
        <v>0.25</v>
      </c>
      <c r="J104" s="27" t="s">
        <v>65</v>
      </c>
      <c r="K104" s="20" t="s">
        <v>55</v>
      </c>
      <c r="L104" s="28" t="n">
        <v>-1</v>
      </c>
      <c r="M104" s="21" t="n">
        <v>0.25</v>
      </c>
      <c r="N104" s="21" t="n">
        <v>0</v>
      </c>
      <c r="O104" s="27" t="s">
        <v>65</v>
      </c>
      <c r="P104" s="20" t="s">
        <v>55</v>
      </c>
      <c r="Q104" s="27" t="s">
        <v>54</v>
      </c>
      <c r="R104" s="21" t="str">
        <f aca="false">IF(AND(D104&lt;I104,D104&lt;N104),"I",IF(AND(I104&lt;D104,I104&lt;N104),"II",IF(AND(N104&lt;D104,N104&lt;I104),"III",IF(AND(D104=I104,D104 =N104),"All",IF(D104=I104,"I and II",IF(D104= N104,"I and III","II and III"))))))</f>
        <v>III</v>
      </c>
      <c r="S104" s="29" t="str">
        <f aca="false">IF(AND(C104&gt;H104,C104&gt;M104),"I",IF(AND(H104&gt;C104,H104&gt;M104),"II",IF(AND(M104&gt;C104,M104&gt;H104),"III",IF(AND(C104=H104,C104 =M104),"All",IF(C104=H104,"I and II",IF(C104= M104,"I and III","II and III"))))))</f>
        <v>I and II</v>
      </c>
      <c r="T104" s="30" t="s">
        <v>57</v>
      </c>
      <c r="U104" s="27" t="s">
        <v>57</v>
      </c>
      <c r="V104" s="30" t="s">
        <v>57</v>
      </c>
      <c r="W104" s="38" t="s">
        <v>123</v>
      </c>
      <c r="X104" s="32" t="n">
        <v>-1</v>
      </c>
      <c r="Y104" s="28" t="n">
        <v>0.5</v>
      </c>
      <c r="Z104" s="28" t="n">
        <v>0.25</v>
      </c>
      <c r="AA104" s="30" t="s">
        <v>65</v>
      </c>
      <c r="AB104" s="27" t="s">
        <v>55</v>
      </c>
      <c r="AC104" s="32" t="n">
        <v>0</v>
      </c>
      <c r="AD104" s="28" t="n">
        <v>0.25</v>
      </c>
      <c r="AE104" s="28" t="n">
        <v>0.25</v>
      </c>
      <c r="AF104" s="30" t="s">
        <v>55</v>
      </c>
      <c r="AG104" s="27" t="s">
        <v>55</v>
      </c>
      <c r="AH104" s="32" t="n">
        <v>-1</v>
      </c>
      <c r="AI104" s="28" t="n">
        <v>0.25</v>
      </c>
      <c r="AJ104" s="28" t="n">
        <v>0</v>
      </c>
      <c r="AK104" s="30" t="s">
        <v>65</v>
      </c>
      <c r="AL104" s="27" t="s">
        <v>55</v>
      </c>
      <c r="AM104" s="20" t="s">
        <v>54</v>
      </c>
      <c r="AN104" s="20" t="str">
        <f aca="false">IF(AND(Z104&lt;AE104,Z104&lt;AJ104),"I",IF(AND(AE104&lt;Z104,AE104&lt;AJ104),"II",IF(AND(AJ104&lt;Z104,AJ104&lt;AE104),"III",IF(AND(Z104=AE104,Z104 =AJ104),"All",IF(Z104=AE104,"I and II",IF(Z104= AJ104,"I and III","II and III"))))))</f>
        <v>III</v>
      </c>
      <c r="AO104" s="21" t="str">
        <f aca="false">IF(AND(Y104&gt;AD104,Y104&gt;AI104),"I",IF(AND(AD104&gt;Y104,AD104&gt;AI104),"II",IF(AND(AI104&gt;Y104,AI104&gt;AD104),"III",IF(AND(Y104=AD104,Y104 =AI104),"All",IF(Y104=AD104,"I and II",IF(Y104= AI104,"I and III","II and III"))))))</f>
        <v>I</v>
      </c>
      <c r="AP104" s="27" t="s">
        <v>57</v>
      </c>
      <c r="AQ104" s="20" t="s">
        <v>57</v>
      </c>
      <c r="AR104" s="27" t="s">
        <v>57</v>
      </c>
      <c r="AS104" s="21" t="s">
        <v>57</v>
      </c>
      <c r="AT104" s="27" t="s">
        <v>65</v>
      </c>
      <c r="AU104" s="21" t="n">
        <v>0.25</v>
      </c>
      <c r="AV104" s="27" t="s">
        <v>82</v>
      </c>
      <c r="AW104" s="20" t="s">
        <v>57</v>
      </c>
      <c r="AX104" s="27" t="s">
        <v>61</v>
      </c>
      <c r="AY104" s="21"/>
      <c r="AZ104" s="27"/>
      <c r="BA104" s="21"/>
      <c r="BB104" s="21" t="s">
        <v>57</v>
      </c>
      <c r="BC104" s="27" t="s">
        <v>57</v>
      </c>
      <c r="BD104" s="20" t="s">
        <v>55</v>
      </c>
      <c r="BE104" s="27" t="s">
        <v>57</v>
      </c>
      <c r="BF104" s="20" t="s">
        <v>65</v>
      </c>
      <c r="BG104" s="27" t="s">
        <v>79</v>
      </c>
    </row>
    <row r="105" customFormat="false" ht="12.8" hidden="false" customHeight="false" outlineLevel="0" collapsed="false">
      <c r="A105" s="21" t="n">
        <v>102</v>
      </c>
      <c r="B105" s="28" t="n">
        <v>0</v>
      </c>
      <c r="C105" s="21" t="n">
        <v>1</v>
      </c>
      <c r="D105" s="21" t="n">
        <v>1</v>
      </c>
      <c r="E105" s="27" t="s">
        <v>55</v>
      </c>
      <c r="F105" s="20" t="s">
        <v>55</v>
      </c>
      <c r="G105" s="28" t="n">
        <v>0</v>
      </c>
      <c r="H105" s="21" t="n">
        <v>0.75</v>
      </c>
      <c r="I105" s="21" t="n">
        <v>0.75</v>
      </c>
      <c r="J105" s="27" t="s">
        <v>65</v>
      </c>
      <c r="K105" s="20" t="s">
        <v>55</v>
      </c>
      <c r="L105" s="28" t="n">
        <v>0</v>
      </c>
      <c r="M105" s="21" t="n">
        <v>1</v>
      </c>
      <c r="N105" s="21" t="n">
        <v>1</v>
      </c>
      <c r="O105" s="27" t="s">
        <v>55</v>
      </c>
      <c r="P105" s="20" t="s">
        <v>65</v>
      </c>
      <c r="Q105" s="27" t="s">
        <v>68</v>
      </c>
      <c r="R105" s="21" t="str">
        <f aca="false">IF(AND(D105&lt;I105,D105&lt;N105),"I",IF(AND(I105&lt;D105,I105&lt;N105),"II",IF(AND(N105&lt;D105,N105&lt;I105),"III",IF(AND(D105=I105,D105 =N105),"All",IF(D105=I105,"I and II",IF(D105= N105,"I and III","II and III"))))))</f>
        <v>II</v>
      </c>
      <c r="S105" s="29" t="str">
        <f aca="false">IF(AND(C105&gt;H105,C105&gt;M105),"I",IF(AND(H105&gt;C105,H105&gt;M105),"II",IF(AND(M105&gt;C105,M105&gt;H105),"III",IF(AND(C105=H105,C105 =M105),"All",IF(C105=H105,"I and II",IF(C105= M105,"I and III","II and III"))))))</f>
        <v>I and III</v>
      </c>
      <c r="T105" s="30" t="s">
        <v>57</v>
      </c>
      <c r="U105" s="27" t="s">
        <v>57</v>
      </c>
      <c r="V105" s="30" t="s">
        <v>57</v>
      </c>
      <c r="W105" s="38" t="s">
        <v>213</v>
      </c>
      <c r="X105" s="32" t="n">
        <v>0</v>
      </c>
      <c r="Y105" s="28" t="n">
        <v>1</v>
      </c>
      <c r="Z105" s="28" t="n">
        <v>1</v>
      </c>
      <c r="AA105" s="30" t="s">
        <v>55</v>
      </c>
      <c r="AB105" s="27" t="s">
        <v>55</v>
      </c>
      <c r="AC105" s="32" t="n">
        <v>0</v>
      </c>
      <c r="AD105" s="28" t="n">
        <v>0.75</v>
      </c>
      <c r="AE105" s="28" t="n">
        <v>0.75</v>
      </c>
      <c r="AF105" s="30" t="s">
        <v>65</v>
      </c>
      <c r="AG105" s="27" t="s">
        <v>55</v>
      </c>
      <c r="AH105" s="32" t="n">
        <v>0</v>
      </c>
      <c r="AI105" s="28" t="n">
        <v>0.75</v>
      </c>
      <c r="AJ105" s="28" t="n">
        <v>0.75</v>
      </c>
      <c r="AK105" s="30" t="s">
        <v>55</v>
      </c>
      <c r="AL105" s="27" t="s">
        <v>55</v>
      </c>
      <c r="AM105" s="20" t="s">
        <v>54</v>
      </c>
      <c r="AN105" s="20" t="str">
        <f aca="false">IF(AND(Z105&lt;AE105,Z105&lt;AJ105),"I",IF(AND(AE105&lt;Z105,AE105&lt;AJ105),"II",IF(AND(AJ105&lt;Z105,AJ105&lt;AE105),"III",IF(AND(Z105=AE105,Z105 =AJ105),"All",IF(Z105=AE105,"I and II",IF(Z105= AJ105,"I and III","II and III"))))))</f>
        <v>II and III</v>
      </c>
      <c r="AO105" s="21" t="str">
        <f aca="false">IF(AND(Y105&gt;AD105,Y105&gt;AI105),"I",IF(AND(AD105&gt;Y105,AD105&gt;AI105),"II",IF(AND(AI105&gt;Y105,AI105&gt;AD105),"III",IF(AND(Y105=AD105,Y105 =AI105),"All",IF(Y105=AD105,"I and II",IF(Y105= AI105,"I and III","II and III"))))))</f>
        <v>I</v>
      </c>
      <c r="AP105" s="27" t="s">
        <v>57</v>
      </c>
      <c r="AQ105" s="20" t="s">
        <v>57</v>
      </c>
      <c r="AR105" s="27" t="s">
        <v>57</v>
      </c>
      <c r="AS105" s="21" t="s">
        <v>214</v>
      </c>
      <c r="AT105" s="27" t="s">
        <v>65</v>
      </c>
      <c r="AU105" s="21" t="n">
        <v>1</v>
      </c>
      <c r="AV105" s="27" t="s">
        <v>126</v>
      </c>
      <c r="AW105" s="20" t="s">
        <v>57</v>
      </c>
      <c r="AX105" s="27" t="s">
        <v>61</v>
      </c>
      <c r="AY105" s="21" t="s">
        <v>61</v>
      </c>
      <c r="AZ105" s="27" t="s">
        <v>61</v>
      </c>
      <c r="BA105" s="21" t="s">
        <v>61</v>
      </c>
      <c r="BB105" s="21" t="s">
        <v>154</v>
      </c>
      <c r="BC105" s="27" t="s">
        <v>57</v>
      </c>
      <c r="BD105" s="20" t="s">
        <v>65</v>
      </c>
      <c r="BE105" s="27" t="s">
        <v>37</v>
      </c>
      <c r="BF105" s="20" t="s">
        <v>65</v>
      </c>
      <c r="BG105" s="27" t="s">
        <v>79</v>
      </c>
    </row>
    <row r="106" customFormat="false" ht="12.8" hidden="false" customHeight="false" outlineLevel="0" collapsed="false">
      <c r="A106" s="21" t="n">
        <v>103</v>
      </c>
      <c r="B106" s="28" t="n">
        <v>-1</v>
      </c>
      <c r="C106" s="21" t="n">
        <v>1</v>
      </c>
      <c r="D106" s="21" t="n">
        <v>0.5</v>
      </c>
      <c r="E106" s="27" t="s">
        <v>65</v>
      </c>
      <c r="F106" s="20" t="s">
        <v>55</v>
      </c>
      <c r="G106" s="28" t="n">
        <v>0</v>
      </c>
      <c r="H106" s="21" t="n">
        <v>0.5</v>
      </c>
      <c r="I106" s="21" t="n">
        <v>0.25</v>
      </c>
      <c r="J106" s="27" t="s">
        <v>65</v>
      </c>
      <c r="K106" s="20" t="s">
        <v>65</v>
      </c>
      <c r="L106" s="28" t="n">
        <v>1</v>
      </c>
      <c r="M106" s="21" t="n">
        <v>0.75</v>
      </c>
      <c r="N106" s="21" t="n">
        <v>0.5</v>
      </c>
      <c r="O106" s="27" t="s">
        <v>55</v>
      </c>
      <c r="P106" s="20" t="s">
        <v>65</v>
      </c>
      <c r="Q106" s="27" t="s">
        <v>68</v>
      </c>
      <c r="R106" s="21" t="str">
        <f aca="false">IF(AND(D106&lt;I106,D106&lt;N106),"I",IF(AND(I106&lt;D106,I106&lt;N106),"II",IF(AND(N106&lt;D106,N106&lt;I106),"III",IF(AND(D106=I106,D106 =N106),"All",IF(D106=I106,"I and II",IF(D106= N106,"I and III","II and III"))))))</f>
        <v>II</v>
      </c>
      <c r="S106" s="29" t="str">
        <f aca="false">IF(AND(C106&gt;H106,C106&gt;M106),"I",IF(AND(H106&gt;C106,H106&gt;M106),"II",IF(AND(M106&gt;C106,M106&gt;H106),"III",IF(AND(C106=H106,C106 =M106),"All",IF(C106=H106,"I and II",IF(C106= M106,"I and III","II and III"))))))</f>
        <v>I</v>
      </c>
      <c r="T106" s="30" t="s">
        <v>57</v>
      </c>
      <c r="U106" s="27" t="s">
        <v>57</v>
      </c>
      <c r="V106" s="30" t="s">
        <v>57</v>
      </c>
      <c r="W106" s="38" t="s">
        <v>57</v>
      </c>
      <c r="X106" s="32" t="n">
        <v>0</v>
      </c>
      <c r="Y106" s="28" t="n">
        <v>0.75</v>
      </c>
      <c r="Z106" s="28" t="n">
        <v>0.75</v>
      </c>
      <c r="AA106" s="30" t="s">
        <v>55</v>
      </c>
      <c r="AB106" s="27" t="s">
        <v>55</v>
      </c>
      <c r="AC106" s="32" t="n">
        <v>0</v>
      </c>
      <c r="AD106" s="28" t="n">
        <v>0.75</v>
      </c>
      <c r="AE106" s="28" t="n">
        <v>0.5</v>
      </c>
      <c r="AF106" s="30" t="s">
        <v>65</v>
      </c>
      <c r="AG106" s="27" t="s">
        <v>65</v>
      </c>
      <c r="AH106" s="32" t="n">
        <v>0</v>
      </c>
      <c r="AI106" s="28" t="n">
        <v>0.75</v>
      </c>
      <c r="AJ106" s="28" t="n">
        <v>0.75</v>
      </c>
      <c r="AK106" s="30" t="s">
        <v>55</v>
      </c>
      <c r="AL106" s="27" t="s">
        <v>55</v>
      </c>
      <c r="AM106" s="20" t="s">
        <v>68</v>
      </c>
      <c r="AN106" s="20" t="str">
        <f aca="false">IF(AND(Z106&lt;AE106,Z106&lt;AJ106),"I",IF(AND(AE106&lt;Z106,AE106&lt;AJ106),"II",IF(AND(AJ106&lt;Z106,AJ106&lt;AE106),"III",IF(AND(Z106=AE106,Z106 =AJ106),"All",IF(Z106=AE106,"I and II",IF(Z106= AJ106,"I and III","II and III"))))))</f>
        <v>II</v>
      </c>
      <c r="AO106" s="21" t="str">
        <f aca="false">IF(AND(Y106&gt;AD106,Y106&gt;AI106),"I",IF(AND(AD106&gt;Y106,AD106&gt;AI106),"II",IF(AND(AI106&gt;Y106,AI106&gt;AD106),"III",IF(AND(Y106=AD106,Y106 =AI106),"All",IF(Y106=AD106,"I and II",IF(Y106= AI106,"I and III","II and III"))))))</f>
        <v>All</v>
      </c>
      <c r="AP106" s="27" t="s">
        <v>91</v>
      </c>
      <c r="AQ106" s="20" t="s">
        <v>57</v>
      </c>
      <c r="AR106" s="27" t="s">
        <v>57</v>
      </c>
      <c r="AS106" s="21" t="s">
        <v>57</v>
      </c>
      <c r="AT106" s="27" t="s">
        <v>55</v>
      </c>
      <c r="AU106" s="21" t="n">
        <v>0</v>
      </c>
      <c r="AV106" s="27" t="s">
        <v>57</v>
      </c>
      <c r="AW106" s="20" t="s">
        <v>60</v>
      </c>
      <c r="AX106" s="27" t="s">
        <v>61</v>
      </c>
      <c r="AY106" s="21"/>
      <c r="AZ106" s="27"/>
      <c r="BA106" s="21" t="s">
        <v>61</v>
      </c>
      <c r="BB106" s="21" t="s">
        <v>125</v>
      </c>
      <c r="BC106" s="27" t="s">
        <v>120</v>
      </c>
      <c r="BD106" s="20" t="s">
        <v>65</v>
      </c>
      <c r="BE106" s="27" t="s">
        <v>37</v>
      </c>
      <c r="BF106" s="20" t="s">
        <v>65</v>
      </c>
      <c r="BG106" s="27" t="s">
        <v>88</v>
      </c>
    </row>
    <row r="107" customFormat="false" ht="12.8" hidden="false" customHeight="false" outlineLevel="0" collapsed="false">
      <c r="A107" s="21" t="n">
        <v>104</v>
      </c>
      <c r="B107" s="28" t="n">
        <v>-1</v>
      </c>
      <c r="C107" s="21" t="n">
        <v>1</v>
      </c>
      <c r="D107" s="21" t="n">
        <v>0.75</v>
      </c>
      <c r="E107" s="27" t="s">
        <v>65</v>
      </c>
      <c r="F107" s="20" t="s">
        <v>55</v>
      </c>
      <c r="G107" s="28" t="n">
        <v>0</v>
      </c>
      <c r="H107" s="21" t="n">
        <v>0.75</v>
      </c>
      <c r="I107" s="21" t="n">
        <v>0.75</v>
      </c>
      <c r="J107" s="27" t="s">
        <v>55</v>
      </c>
      <c r="K107" s="20" t="s">
        <v>55</v>
      </c>
      <c r="L107" s="28" t="n">
        <v>-1</v>
      </c>
      <c r="M107" s="21" t="n">
        <v>0.75</v>
      </c>
      <c r="N107" s="21" t="n">
        <v>0.5</v>
      </c>
      <c r="O107" s="27" t="s">
        <v>65</v>
      </c>
      <c r="P107" s="20" t="s">
        <v>55</v>
      </c>
      <c r="Q107" s="27" t="s">
        <v>54</v>
      </c>
      <c r="R107" s="21" t="str">
        <f aca="false">IF(AND(D107&lt;I107,D107&lt;N107),"I",IF(AND(I107&lt;D107,I107&lt;N107),"II",IF(AND(N107&lt;D107,N107&lt;I107),"III",IF(AND(D107=I107,D107 =N107),"All",IF(D107=I107,"I and II",IF(D107= N107,"I and III","II and III"))))))</f>
        <v>III</v>
      </c>
      <c r="S107" s="29" t="str">
        <f aca="false">IF(AND(C107&gt;H107,C107&gt;M107),"I",IF(AND(H107&gt;C107,H107&gt;M107),"II",IF(AND(M107&gt;C107,M107&gt;H107),"III",IF(AND(C107=H107,C107 =M107),"All",IF(C107=H107,"I and II",IF(C107= M107,"I and III","II and III"))))))</f>
        <v>I</v>
      </c>
      <c r="T107" s="30" t="s">
        <v>57</v>
      </c>
      <c r="U107" s="27" t="s">
        <v>57</v>
      </c>
      <c r="V107" s="30" t="s">
        <v>57</v>
      </c>
      <c r="W107" s="38" t="s">
        <v>57</v>
      </c>
      <c r="X107" s="32" t="n">
        <v>1</v>
      </c>
      <c r="Y107" s="28" t="n">
        <v>0.75</v>
      </c>
      <c r="Z107" s="28" t="n">
        <v>0.5</v>
      </c>
      <c r="AA107" s="30" t="s">
        <v>55</v>
      </c>
      <c r="AB107" s="27" t="s">
        <v>65</v>
      </c>
      <c r="AC107" s="32" t="n">
        <v>-1</v>
      </c>
      <c r="AD107" s="28" t="n">
        <v>0.75</v>
      </c>
      <c r="AE107" s="28" t="n">
        <v>0.5</v>
      </c>
      <c r="AF107" s="30" t="s">
        <v>65</v>
      </c>
      <c r="AG107" s="27" t="s">
        <v>55</v>
      </c>
      <c r="AH107" s="32" t="n">
        <v>1</v>
      </c>
      <c r="AI107" s="28" t="n">
        <v>0.75</v>
      </c>
      <c r="AJ107" s="28" t="n">
        <v>0.5</v>
      </c>
      <c r="AK107" s="30" t="s">
        <v>55</v>
      </c>
      <c r="AL107" s="27" t="s">
        <v>65</v>
      </c>
      <c r="AM107" s="20" t="s">
        <v>63</v>
      </c>
      <c r="AN107" s="20" t="str">
        <f aca="false">IF(AND(Z107&lt;AE107,Z107&lt;AJ107),"I",IF(AND(AE107&lt;Z107,AE107&lt;AJ107),"II",IF(AND(AJ107&lt;Z107,AJ107&lt;AE107),"III",IF(AND(Z107=AE107,Z107 =AJ107),"All",IF(Z107=AE107,"I and II",IF(Z107= AJ107,"I and III","II and III"))))))</f>
        <v>All</v>
      </c>
      <c r="AO107" s="21" t="str">
        <f aca="false">IF(AND(Y107&gt;AD107,Y107&gt;AI107),"I",IF(AND(AD107&gt;Y107,AD107&gt;AI107),"II",IF(AND(AI107&gt;Y107,AI107&gt;AD107),"III",IF(AND(Y107=AD107,Y107 =AI107),"All",IF(Y107=AD107,"I and II",IF(Y107= AI107,"I and III","II and III"))))))</f>
        <v>All</v>
      </c>
      <c r="AP107" s="27" t="s">
        <v>114</v>
      </c>
      <c r="AQ107" s="20" t="s">
        <v>57</v>
      </c>
      <c r="AR107" s="27" t="s">
        <v>57</v>
      </c>
      <c r="AS107" s="21" t="s">
        <v>57</v>
      </c>
      <c r="AT107" s="27" t="s">
        <v>65</v>
      </c>
      <c r="AU107" s="21" t="n">
        <v>0.25</v>
      </c>
      <c r="AV107" s="27" t="s">
        <v>157</v>
      </c>
      <c r="AW107" s="20" t="s">
        <v>60</v>
      </c>
      <c r="AX107" s="27" t="s">
        <v>61</v>
      </c>
      <c r="AY107" s="21" t="s">
        <v>61</v>
      </c>
      <c r="AZ107" s="27"/>
      <c r="BA107" s="21"/>
      <c r="BB107" s="21" t="s">
        <v>125</v>
      </c>
      <c r="BC107" s="27" t="s">
        <v>170</v>
      </c>
      <c r="BD107" s="20" t="s">
        <v>65</v>
      </c>
      <c r="BE107" s="27" t="s">
        <v>37</v>
      </c>
      <c r="BF107" s="20" t="s">
        <v>65</v>
      </c>
      <c r="BG107" s="27" t="s">
        <v>89</v>
      </c>
    </row>
    <row r="108" customFormat="false" ht="12.8" hidden="false" customHeight="false" outlineLevel="0" collapsed="false">
      <c r="A108" s="21" t="n">
        <v>105</v>
      </c>
      <c r="B108" s="28" t="n">
        <v>1</v>
      </c>
      <c r="C108" s="21" t="n">
        <v>1</v>
      </c>
      <c r="D108" s="21" t="n">
        <v>0.5</v>
      </c>
      <c r="E108" s="27" t="s">
        <v>65</v>
      </c>
      <c r="F108" s="20" t="s">
        <v>65</v>
      </c>
      <c r="G108" s="28" t="n">
        <v>-1</v>
      </c>
      <c r="H108" s="21" t="n">
        <v>1</v>
      </c>
      <c r="I108" s="21" t="n">
        <v>0.25</v>
      </c>
      <c r="J108" s="27" t="s">
        <v>65</v>
      </c>
      <c r="K108" s="20" t="s">
        <v>65</v>
      </c>
      <c r="L108" s="28" t="n">
        <v>-1</v>
      </c>
      <c r="M108" s="21" t="n">
        <v>0.25</v>
      </c>
      <c r="N108" s="21" t="n">
        <v>0</v>
      </c>
      <c r="O108" s="27" t="s">
        <v>65</v>
      </c>
      <c r="P108" s="20" t="s">
        <v>55</v>
      </c>
      <c r="Q108" s="27" t="s">
        <v>63</v>
      </c>
      <c r="R108" s="21" t="str">
        <f aca="false">IF(AND(D108&lt;I108,D108&lt;N108),"I",IF(AND(I108&lt;D108,I108&lt;N108),"II",IF(AND(N108&lt;D108,N108&lt;I108),"III",IF(AND(D108=I108,D108 =N108),"All",IF(D108=I108,"I and II",IF(D108= N108,"I and III","II and III"))))))</f>
        <v>III</v>
      </c>
      <c r="S108" s="29" t="str">
        <f aca="false">IF(AND(C108&gt;H108,C108&gt;M108),"I",IF(AND(H108&gt;C108,H108&gt;M108),"II",IF(AND(M108&gt;C108,M108&gt;H108),"III",IF(AND(C108=H108,C108 =M108),"All",IF(C108=H108,"I and II",IF(C108= M108,"I and III","II and III"))))))</f>
        <v>I and II</v>
      </c>
      <c r="T108" s="30" t="s">
        <v>90</v>
      </c>
      <c r="U108" s="27" t="s">
        <v>80</v>
      </c>
      <c r="V108" s="30" t="s">
        <v>92</v>
      </c>
      <c r="W108" s="38" t="s">
        <v>57</v>
      </c>
      <c r="X108" s="32" t="n">
        <v>-1</v>
      </c>
      <c r="Y108" s="28" t="n">
        <v>1</v>
      </c>
      <c r="Z108" s="28" t="n">
        <v>0.75</v>
      </c>
      <c r="AA108" s="30" t="s">
        <v>65</v>
      </c>
      <c r="AB108" s="27" t="s">
        <v>55</v>
      </c>
      <c r="AC108" s="32" t="n">
        <v>-1</v>
      </c>
      <c r="AD108" s="28" t="n">
        <v>0.75</v>
      </c>
      <c r="AE108" s="28" t="n">
        <v>0.5</v>
      </c>
      <c r="AF108" s="30" t="s">
        <v>65</v>
      </c>
      <c r="AG108" s="27" t="s">
        <v>55</v>
      </c>
      <c r="AH108" s="32" t="n">
        <v>-1</v>
      </c>
      <c r="AI108" s="28" t="n">
        <v>0.5</v>
      </c>
      <c r="AJ108" s="28" t="n">
        <v>0.25</v>
      </c>
      <c r="AK108" s="30" t="s">
        <v>65</v>
      </c>
      <c r="AL108" s="27" t="s">
        <v>55</v>
      </c>
      <c r="AM108" s="20" t="s">
        <v>54</v>
      </c>
      <c r="AN108" s="20" t="str">
        <f aca="false">IF(AND(Z108&lt;AE108,Z108&lt;AJ108),"I",IF(AND(AE108&lt;Z108,AE108&lt;AJ108),"II",IF(AND(AJ108&lt;Z108,AJ108&lt;AE108),"III",IF(AND(Z108=AE108,Z108 =AJ108),"All",IF(Z108=AE108,"I and II",IF(Z108= AJ108,"I and III","II and III"))))))</f>
        <v>III</v>
      </c>
      <c r="AO108" s="21" t="str">
        <f aca="false">IF(AND(Y108&gt;AD108,Y108&gt;AI108),"I",IF(AND(AD108&gt;Y108,AD108&gt;AI108),"II",IF(AND(AI108&gt;Y108,AI108&gt;AD108),"III",IF(AND(Y108=AD108,Y108 =AI108),"All",IF(Y108=AD108,"I and II",IF(Y108= AI108,"I and III","II and III"))))))</f>
        <v>I</v>
      </c>
      <c r="AP108" s="27" t="s">
        <v>91</v>
      </c>
      <c r="AQ108" s="20" t="s">
        <v>90</v>
      </c>
      <c r="AR108" s="27" t="s">
        <v>215</v>
      </c>
      <c r="AS108" s="21" t="s">
        <v>57</v>
      </c>
      <c r="AT108" s="27" t="s">
        <v>55</v>
      </c>
      <c r="AU108" s="21" t="n">
        <v>0</v>
      </c>
      <c r="AV108" s="27" t="s">
        <v>57</v>
      </c>
      <c r="AW108" s="20" t="s">
        <v>60</v>
      </c>
      <c r="AX108" s="27" t="s">
        <v>61</v>
      </c>
      <c r="AY108" s="21"/>
      <c r="AZ108" s="27"/>
      <c r="BA108" s="21"/>
      <c r="BB108" s="21" t="s">
        <v>125</v>
      </c>
      <c r="BC108" s="27" t="s">
        <v>57</v>
      </c>
      <c r="BD108" s="20" t="s">
        <v>55</v>
      </c>
      <c r="BE108" s="27" t="s">
        <v>57</v>
      </c>
      <c r="BF108" s="20" t="s">
        <v>65</v>
      </c>
      <c r="BG108" s="27" t="s">
        <v>105</v>
      </c>
    </row>
    <row r="109" customFormat="false" ht="12.8" hidden="false" customHeight="false" outlineLevel="0" collapsed="false">
      <c r="A109" s="21" t="n">
        <v>106</v>
      </c>
      <c r="B109" s="28" t="n">
        <v>1</v>
      </c>
      <c r="C109" s="21" t="n">
        <v>1</v>
      </c>
      <c r="D109" s="21" t="n">
        <v>0</v>
      </c>
      <c r="E109" s="27" t="s">
        <v>65</v>
      </c>
      <c r="F109" s="20" t="s">
        <v>65</v>
      </c>
      <c r="G109" s="28" t="n">
        <v>-1</v>
      </c>
      <c r="H109" s="21" t="n">
        <v>0.75</v>
      </c>
      <c r="I109" s="21" t="n">
        <v>0.5</v>
      </c>
      <c r="J109" s="27" t="s">
        <v>65</v>
      </c>
      <c r="K109" s="20" t="s">
        <v>55</v>
      </c>
      <c r="L109" s="28" t="n">
        <v>-1</v>
      </c>
      <c r="M109" s="21" t="n">
        <v>0.5</v>
      </c>
      <c r="N109" s="21" t="n">
        <v>0.25</v>
      </c>
      <c r="O109" s="27" t="s">
        <v>65</v>
      </c>
      <c r="P109" s="20" t="s">
        <v>55</v>
      </c>
      <c r="Q109" s="27" t="s">
        <v>63</v>
      </c>
      <c r="R109" s="21" t="str">
        <f aca="false">IF(AND(D109&lt;I109,D109&lt;N109),"I",IF(AND(I109&lt;D109,I109&lt;N109),"II",IF(AND(N109&lt;D109,N109&lt;I109),"III",IF(AND(D109=I109,D109 =N109),"All",IF(D109=I109,"I and II",IF(D109= N109,"I and III","II and III"))))))</f>
        <v>I</v>
      </c>
      <c r="S109" s="29" t="str">
        <f aca="false">IF(AND(C109&gt;H109,C109&gt;M109),"I",IF(AND(H109&gt;C109,H109&gt;M109),"II",IF(AND(M109&gt;C109,M109&gt;H109),"III",IF(AND(C109=H109,C109 =M109),"All",IF(C109=H109,"I and II",IF(C109= M109,"I and III","II and III"))))))</f>
        <v>I</v>
      </c>
      <c r="T109" s="30" t="s">
        <v>90</v>
      </c>
      <c r="U109" s="27" t="s">
        <v>70</v>
      </c>
      <c r="V109" s="30" t="s">
        <v>140</v>
      </c>
      <c r="W109" s="38" t="s">
        <v>204</v>
      </c>
      <c r="X109" s="32" t="n">
        <v>1</v>
      </c>
      <c r="Y109" s="28" t="n">
        <v>1</v>
      </c>
      <c r="Z109" s="28" t="n">
        <v>0</v>
      </c>
      <c r="AA109" s="30" t="s">
        <v>55</v>
      </c>
      <c r="AB109" s="27" t="s">
        <v>65</v>
      </c>
      <c r="AC109" s="32" t="n">
        <v>0</v>
      </c>
      <c r="AD109" s="28" t="n">
        <v>1</v>
      </c>
      <c r="AE109" s="28" t="n">
        <v>0.75</v>
      </c>
      <c r="AF109" s="30" t="s">
        <v>65</v>
      </c>
      <c r="AG109" s="27" t="s">
        <v>65</v>
      </c>
      <c r="AH109" s="32" t="n">
        <v>-1</v>
      </c>
      <c r="AI109" s="28" t="n">
        <v>1</v>
      </c>
      <c r="AJ109" s="28" t="n">
        <v>0.5</v>
      </c>
      <c r="AK109" s="30" t="s">
        <v>65</v>
      </c>
      <c r="AL109" s="27" t="s">
        <v>55</v>
      </c>
      <c r="AM109" s="20" t="s">
        <v>63</v>
      </c>
      <c r="AN109" s="20" t="str">
        <f aca="false">IF(AND(Z109&lt;AE109,Z109&lt;AJ109),"I",IF(AND(AE109&lt;Z109,AE109&lt;AJ109),"II",IF(AND(AJ109&lt;Z109,AJ109&lt;AE109),"III",IF(AND(Z109=AE109,Z109 =AJ109),"All",IF(Z109=AE109,"I and II",IF(Z109= AJ109,"I and III","II and III"))))))</f>
        <v>I</v>
      </c>
      <c r="AO109" s="21" t="str">
        <f aca="false">IF(AND(Y109&gt;AD109,Y109&gt;AI109),"I",IF(AND(AD109&gt;Y109,AD109&gt;AI109),"II",IF(AND(AI109&gt;Y109,AI109&gt;AD109),"III",IF(AND(Y109=AD109,Y109 =AI109),"All",IF(Y109=AD109,"I and II",IF(Y109= AI109,"I and III","II and III"))))))</f>
        <v>All</v>
      </c>
      <c r="AP109" s="27" t="s">
        <v>70</v>
      </c>
      <c r="AQ109" s="20" t="s">
        <v>128</v>
      </c>
      <c r="AR109" s="27" t="s">
        <v>57</v>
      </c>
      <c r="AS109" s="21" t="s">
        <v>216</v>
      </c>
      <c r="AT109" s="27" t="s">
        <v>65</v>
      </c>
      <c r="AU109" s="21" t="n">
        <v>0.25</v>
      </c>
      <c r="AV109" s="27" t="s">
        <v>112</v>
      </c>
      <c r="AW109" s="20" t="s">
        <v>57</v>
      </c>
      <c r="AX109" s="27" t="s">
        <v>61</v>
      </c>
      <c r="AY109" s="21" t="s">
        <v>61</v>
      </c>
      <c r="AZ109" s="27"/>
      <c r="BA109" s="21" t="s">
        <v>61</v>
      </c>
      <c r="BB109" s="21" t="s">
        <v>217</v>
      </c>
      <c r="BC109" s="27" t="s">
        <v>57</v>
      </c>
      <c r="BD109" s="20" t="s">
        <v>65</v>
      </c>
      <c r="BE109" s="27" t="s">
        <v>171</v>
      </c>
      <c r="BF109" s="20" t="s">
        <v>55</v>
      </c>
      <c r="BG109" s="27" t="s">
        <v>57</v>
      </c>
    </row>
    <row r="110" customFormat="false" ht="12.8" hidden="false" customHeight="false" outlineLevel="0" collapsed="false">
      <c r="A110" s="21" t="n">
        <v>107</v>
      </c>
      <c r="B110" s="28" t="n">
        <v>1</v>
      </c>
      <c r="C110" s="21" t="n">
        <v>1</v>
      </c>
      <c r="D110" s="21" t="n">
        <v>0.75</v>
      </c>
      <c r="E110" s="27" t="s">
        <v>55</v>
      </c>
      <c r="F110" s="20" t="s">
        <v>65</v>
      </c>
      <c r="G110" s="28" t="n">
        <v>-1</v>
      </c>
      <c r="H110" s="21" t="n">
        <v>1</v>
      </c>
      <c r="I110" s="21" t="n">
        <v>0.25</v>
      </c>
      <c r="J110" s="27" t="s">
        <v>65</v>
      </c>
      <c r="K110" s="20" t="s">
        <v>65</v>
      </c>
      <c r="L110" s="28" t="n">
        <v>0</v>
      </c>
      <c r="M110" s="21" t="n">
        <v>0.5</v>
      </c>
      <c r="N110" s="21" t="n">
        <v>0.25</v>
      </c>
      <c r="O110" s="27" t="s">
        <v>65</v>
      </c>
      <c r="P110" s="20" t="s">
        <v>65</v>
      </c>
      <c r="Q110" s="27" t="s">
        <v>63</v>
      </c>
      <c r="R110" s="21" t="str">
        <f aca="false">IF(AND(D110&lt;I110,D110&lt;N110),"I",IF(AND(I110&lt;D110,I110&lt;N110),"II",IF(AND(N110&lt;D110,N110&lt;I110),"III",IF(AND(D110=I110,D110 =N110),"All",IF(D110=I110,"I and II",IF(D110= N110,"I and III","II and III"))))))</f>
        <v>II and III</v>
      </c>
      <c r="S110" s="29" t="str">
        <f aca="false">IF(AND(C110&gt;H110,C110&gt;M110),"I",IF(AND(H110&gt;C110,H110&gt;M110),"II",IF(AND(M110&gt;C110,M110&gt;H110),"III",IF(AND(C110=H110,C110 =M110),"All",IF(C110=H110,"I and II",IF(C110= M110,"I and III","II and III"))))))</f>
        <v>I and II</v>
      </c>
      <c r="T110" s="30" t="s">
        <v>91</v>
      </c>
      <c r="U110" s="27" t="s">
        <v>90</v>
      </c>
      <c r="V110" s="30" t="s">
        <v>57</v>
      </c>
      <c r="W110" s="38" t="s">
        <v>218</v>
      </c>
      <c r="X110" s="32" t="n">
        <v>0</v>
      </c>
      <c r="Y110" s="28" t="n">
        <v>1</v>
      </c>
      <c r="Z110" s="28" t="n">
        <v>1</v>
      </c>
      <c r="AA110" s="30" t="s">
        <v>55</v>
      </c>
      <c r="AB110" s="27" t="s">
        <v>55</v>
      </c>
      <c r="AC110" s="32" t="n">
        <v>-1</v>
      </c>
      <c r="AD110" s="28" t="n">
        <v>1</v>
      </c>
      <c r="AE110" s="28" t="n">
        <v>0.75</v>
      </c>
      <c r="AF110" s="30" t="s">
        <v>65</v>
      </c>
      <c r="AG110" s="27" t="s">
        <v>55</v>
      </c>
      <c r="AH110" s="32" t="n">
        <v>1</v>
      </c>
      <c r="AI110" s="28" t="n">
        <v>1</v>
      </c>
      <c r="AJ110" s="28" t="n">
        <v>0.75</v>
      </c>
      <c r="AK110" s="30" t="s">
        <v>55</v>
      </c>
      <c r="AL110" s="27" t="s">
        <v>65</v>
      </c>
      <c r="AM110" s="20" t="s">
        <v>68</v>
      </c>
      <c r="AN110" s="20" t="str">
        <f aca="false">IF(AND(Z110&lt;AE110,Z110&lt;AJ110),"I",IF(AND(AE110&lt;Z110,AE110&lt;AJ110),"II",IF(AND(AJ110&lt;Z110,AJ110&lt;AE110),"III",IF(AND(Z110=AE110,Z110 =AJ110),"All",IF(Z110=AE110,"I and II",IF(Z110= AJ110,"I and III","II and III"))))))</f>
        <v>II and III</v>
      </c>
      <c r="AO110" s="21" t="str">
        <f aca="false">IF(AND(Y110&gt;AD110,Y110&gt;AI110),"I",IF(AND(AD110&gt;Y110,AD110&gt;AI110),"II",IF(AND(AI110&gt;Y110,AI110&gt;AD110),"III",IF(AND(Y110=AD110,Y110 =AI110),"All",IF(Y110=AD110,"I and II",IF(Y110= AI110,"I and III","II and III"))))))</f>
        <v>All</v>
      </c>
      <c r="AP110" s="27" t="s">
        <v>91</v>
      </c>
      <c r="AQ110" s="20" t="s">
        <v>80</v>
      </c>
      <c r="AR110" s="61" t="s">
        <v>57</v>
      </c>
      <c r="AS110" s="21" t="s">
        <v>219</v>
      </c>
      <c r="AT110" s="27" t="s">
        <v>65</v>
      </c>
      <c r="AU110" s="21" t="n">
        <v>0.5</v>
      </c>
      <c r="AV110" s="27" t="s">
        <v>112</v>
      </c>
      <c r="AW110" s="20" t="s">
        <v>60</v>
      </c>
      <c r="AX110" s="27" t="s">
        <v>61</v>
      </c>
      <c r="AY110" s="21" t="s">
        <v>61</v>
      </c>
      <c r="AZ110" s="27" t="s">
        <v>61</v>
      </c>
      <c r="BA110" s="21"/>
      <c r="BB110" s="21" t="s">
        <v>125</v>
      </c>
      <c r="BC110" s="27" t="s">
        <v>220</v>
      </c>
      <c r="BD110" s="20" t="s">
        <v>55</v>
      </c>
      <c r="BE110" s="27" t="s">
        <v>57</v>
      </c>
      <c r="BF110" s="20" t="s">
        <v>65</v>
      </c>
      <c r="BG110" s="27" t="s">
        <v>79</v>
      </c>
    </row>
    <row r="111" customFormat="false" ht="12.8" hidden="false" customHeight="false" outlineLevel="0" collapsed="false">
      <c r="A111" s="21" t="n">
        <v>108</v>
      </c>
      <c r="B111" s="28" t="n">
        <v>1</v>
      </c>
      <c r="C111" s="21" t="n">
        <v>0.5</v>
      </c>
      <c r="D111" s="21" t="n">
        <v>0.25</v>
      </c>
      <c r="E111" s="27" t="s">
        <v>55</v>
      </c>
      <c r="F111" s="20" t="s">
        <v>65</v>
      </c>
      <c r="G111" s="28" t="n">
        <v>1</v>
      </c>
      <c r="H111" s="21" t="n">
        <v>0.75</v>
      </c>
      <c r="I111" s="21" t="n">
        <v>0.5</v>
      </c>
      <c r="J111" s="27" t="s">
        <v>55</v>
      </c>
      <c r="K111" s="20" t="s">
        <v>65</v>
      </c>
      <c r="L111" s="28" t="n">
        <v>1</v>
      </c>
      <c r="M111" s="21" t="n">
        <v>1</v>
      </c>
      <c r="N111" s="21" t="n">
        <v>0.75</v>
      </c>
      <c r="O111" s="27" t="s">
        <v>55</v>
      </c>
      <c r="P111" s="20" t="s">
        <v>65</v>
      </c>
      <c r="Q111" s="27" t="s">
        <v>54</v>
      </c>
      <c r="R111" s="21" t="str">
        <f aca="false">IF(AND(D111&lt;I111,D111&lt;N111),"I",IF(AND(I111&lt;D111,I111&lt;N111),"II",IF(AND(N111&lt;D111,N111&lt;I111),"III",IF(AND(D111=I111,D111 =N111),"All",IF(D111=I111,"I and II",IF(D111= N111,"I and III","II and III"))))))</f>
        <v>I</v>
      </c>
      <c r="S111" s="29" t="str">
        <f aca="false">IF(AND(C111&gt;H111,C111&gt;M111),"I",IF(AND(H111&gt;C111,H111&gt;M111),"II",IF(AND(M111&gt;C111,M111&gt;H111),"III",IF(AND(C111=H111,C111 =M111),"All",IF(C111=H111,"I and II",IF(C111= M111,"I and III","II and III"))))))</f>
        <v>III</v>
      </c>
      <c r="T111" s="30" t="s">
        <v>57</v>
      </c>
      <c r="U111" s="27" t="s">
        <v>57</v>
      </c>
      <c r="V111" s="30" t="s">
        <v>57</v>
      </c>
      <c r="W111" s="38" t="s">
        <v>221</v>
      </c>
      <c r="X111" s="32" t="n">
        <v>1</v>
      </c>
      <c r="Y111" s="28" t="n">
        <v>0.25</v>
      </c>
      <c r="Z111" s="28" t="n">
        <v>0.5</v>
      </c>
      <c r="AA111" s="30" t="s">
        <v>55</v>
      </c>
      <c r="AB111" s="27" t="s">
        <v>65</v>
      </c>
      <c r="AC111" s="32" t="n">
        <v>1</v>
      </c>
      <c r="AD111" s="28" t="n">
        <v>0.75</v>
      </c>
      <c r="AE111" s="28" t="n">
        <v>0.5</v>
      </c>
      <c r="AF111" s="30" t="s">
        <v>55</v>
      </c>
      <c r="AG111" s="27" t="s">
        <v>65</v>
      </c>
      <c r="AH111" s="32" t="n">
        <v>1</v>
      </c>
      <c r="AI111" s="28" t="n">
        <v>1</v>
      </c>
      <c r="AJ111" s="28" t="n">
        <v>0.75</v>
      </c>
      <c r="AK111" s="30" t="s">
        <v>55</v>
      </c>
      <c r="AL111" s="27" t="s">
        <v>65</v>
      </c>
      <c r="AM111" s="20" t="s">
        <v>54</v>
      </c>
      <c r="AN111" s="20" t="str">
        <f aca="false">IF(AND(Z111&lt;AE111,Z111&lt;AJ111),"I",IF(AND(AE111&lt;Z111,AE111&lt;AJ111),"II",IF(AND(AJ111&lt;Z111,AJ111&lt;AE111),"III",IF(AND(Z111=AE111,Z111 =AJ111),"All",IF(Z111=AE111,"I and II",IF(Z111= AJ111,"I and III","II and III"))))))</f>
        <v>I and II</v>
      </c>
      <c r="AO111" s="21" t="str">
        <f aca="false">IF(AND(Y111&gt;AD111,Y111&gt;AI111),"I",IF(AND(AD111&gt;Y111,AD111&gt;AI111),"II",IF(AND(AI111&gt;Y111,AI111&gt;AD111),"III",IF(AND(Y111=AD111,Y111 =AI111),"All",IF(Y111=AD111,"I and II",IF(Y111= AI111,"I and III","II and III"))))))</f>
        <v>III</v>
      </c>
      <c r="AP111" s="27" t="s">
        <v>91</v>
      </c>
      <c r="AQ111" s="20" t="s">
        <v>57</v>
      </c>
      <c r="AR111" s="27" t="s">
        <v>57</v>
      </c>
      <c r="AS111" s="21" t="s">
        <v>222</v>
      </c>
      <c r="AT111" s="27" t="s">
        <v>55</v>
      </c>
      <c r="AU111" s="21" t="n">
        <v>0</v>
      </c>
      <c r="AV111" s="27" t="s">
        <v>57</v>
      </c>
      <c r="AW111" s="20" t="s">
        <v>73</v>
      </c>
      <c r="AX111" s="27" t="s">
        <v>61</v>
      </c>
      <c r="AY111" s="21" t="s">
        <v>61</v>
      </c>
      <c r="AZ111" s="27" t="s">
        <v>61</v>
      </c>
      <c r="BA111" s="21" t="s">
        <v>61</v>
      </c>
      <c r="BB111" s="21" t="s">
        <v>57</v>
      </c>
      <c r="BC111" s="27" t="s">
        <v>57</v>
      </c>
      <c r="BD111" s="20" t="s">
        <v>57</v>
      </c>
      <c r="BE111" s="27" t="s">
        <v>57</v>
      </c>
      <c r="BF111" s="20" t="s">
        <v>55</v>
      </c>
      <c r="BG111" s="27" t="s">
        <v>57</v>
      </c>
    </row>
    <row r="112" customFormat="false" ht="12.8" hidden="false" customHeight="false" outlineLevel="0" collapsed="false">
      <c r="A112" s="21" t="n">
        <v>109</v>
      </c>
      <c r="B112" s="28" t="n">
        <v>0</v>
      </c>
      <c r="C112" s="21" t="n">
        <v>1</v>
      </c>
      <c r="D112" s="21" t="n">
        <v>1</v>
      </c>
      <c r="E112" s="27" t="s">
        <v>55</v>
      </c>
      <c r="F112" s="20" t="s">
        <v>55</v>
      </c>
      <c r="G112" s="28" t="n">
        <v>-1</v>
      </c>
      <c r="H112" s="21" t="n">
        <v>1</v>
      </c>
      <c r="I112" s="21" t="n">
        <v>0.5</v>
      </c>
      <c r="J112" s="27" t="s">
        <v>65</v>
      </c>
      <c r="K112" s="20" t="s">
        <v>55</v>
      </c>
      <c r="L112" s="28" t="n">
        <v>0</v>
      </c>
      <c r="M112" s="21" t="n">
        <v>0.75</v>
      </c>
      <c r="N112" s="21" t="n">
        <v>0.5</v>
      </c>
      <c r="O112" s="27" t="s">
        <v>65</v>
      </c>
      <c r="P112" s="20" t="s">
        <v>65</v>
      </c>
      <c r="Q112" s="27" t="s">
        <v>63</v>
      </c>
      <c r="R112" s="21" t="str">
        <f aca="false">IF(AND(D112&lt;I112,D112&lt;N112),"I",IF(AND(I112&lt;D112,I112&lt;N112),"II",IF(AND(N112&lt;D112,N112&lt;I112),"III",IF(AND(D112=I112,D112 =N112),"All",IF(D112=I112,"I and II",IF(D112= N112,"I and III","II and III"))))))</f>
        <v>II and III</v>
      </c>
      <c r="S112" s="29" t="str">
        <f aca="false">IF(AND(C112&gt;H112,C112&gt;M112),"I",IF(AND(H112&gt;C112,H112&gt;M112),"II",IF(AND(M112&gt;C112,M112&gt;H112),"III",IF(AND(C112=H112,C112 =M112),"All",IF(C112=H112,"I and II",IF(C112= M112,"I and III","II and III"))))))</f>
        <v>I and II</v>
      </c>
      <c r="T112" s="30" t="s">
        <v>92</v>
      </c>
      <c r="U112" s="27" t="s">
        <v>223</v>
      </c>
      <c r="V112" s="30" t="s">
        <v>57</v>
      </c>
      <c r="W112" s="38" t="s">
        <v>57</v>
      </c>
      <c r="X112" s="32" t="n">
        <v>0</v>
      </c>
      <c r="Y112" s="28" t="n">
        <v>0.75</v>
      </c>
      <c r="Z112" s="28" t="n">
        <v>0.75</v>
      </c>
      <c r="AA112" s="30" t="s">
        <v>55</v>
      </c>
      <c r="AB112" s="27" t="s">
        <v>55</v>
      </c>
      <c r="AC112" s="32" t="n">
        <v>-1</v>
      </c>
      <c r="AD112" s="28" t="n">
        <v>0.5</v>
      </c>
      <c r="AE112" s="28" t="n">
        <v>0.5</v>
      </c>
      <c r="AF112" s="30" t="s">
        <v>65</v>
      </c>
      <c r="AG112" s="27" t="s">
        <v>55</v>
      </c>
      <c r="AH112" s="32" t="n">
        <v>1</v>
      </c>
      <c r="AI112" s="28" t="n">
        <v>0.75</v>
      </c>
      <c r="AJ112" s="28" t="n">
        <v>0.75</v>
      </c>
      <c r="AK112" s="30" t="s">
        <v>55</v>
      </c>
      <c r="AL112" s="27" t="s">
        <v>65</v>
      </c>
      <c r="AM112" s="20" t="s">
        <v>68</v>
      </c>
      <c r="AN112" s="20" t="str">
        <f aca="false">IF(AND(Z112&lt;AE112,Z112&lt;AJ112),"I",IF(AND(AE112&lt;Z112,AE112&lt;AJ112),"II",IF(AND(AJ112&lt;Z112,AJ112&lt;AE112),"III",IF(AND(Z112=AE112,Z112 =AJ112),"All",IF(Z112=AE112,"I and II",IF(Z112= AJ112,"I and III","II and III"))))))</f>
        <v>II</v>
      </c>
      <c r="AO112" s="21" t="str">
        <f aca="false">IF(AND(Y112&gt;AD112,Y112&gt;AI112),"I",IF(AND(AD112&gt;Y112,AD112&gt;AI112),"II",IF(AND(AI112&gt;Y112,AI112&gt;AD112),"III",IF(AND(Y112=AD112,Y112 =AI112),"All",IF(Y112=AD112,"I and II",IF(Y112= AI112,"I and III","II and III"))))))</f>
        <v>I and III</v>
      </c>
      <c r="AP112" s="27" t="s">
        <v>92</v>
      </c>
      <c r="AQ112" s="20" t="s">
        <v>57</v>
      </c>
      <c r="AR112" s="27" t="s">
        <v>57</v>
      </c>
      <c r="AS112" s="21" t="s">
        <v>57</v>
      </c>
      <c r="AT112" s="27" t="s">
        <v>65</v>
      </c>
      <c r="AU112" s="21" t="n">
        <v>0.25</v>
      </c>
      <c r="AV112" s="27" t="s">
        <v>82</v>
      </c>
      <c r="AW112" s="20" t="s">
        <v>57</v>
      </c>
      <c r="AX112" s="27" t="s">
        <v>61</v>
      </c>
      <c r="AY112" s="21" t="s">
        <v>61</v>
      </c>
      <c r="AZ112" s="27" t="s">
        <v>61</v>
      </c>
      <c r="BA112" s="21"/>
      <c r="BB112" s="21" t="s">
        <v>125</v>
      </c>
      <c r="BC112" s="27" t="s">
        <v>175</v>
      </c>
      <c r="BD112" s="20" t="s">
        <v>65</v>
      </c>
      <c r="BE112" s="27" t="s">
        <v>166</v>
      </c>
      <c r="BF112" s="20" t="s">
        <v>65</v>
      </c>
      <c r="BG112" s="27" t="s">
        <v>79</v>
      </c>
    </row>
    <row r="113" customFormat="false" ht="12.8" hidden="false" customHeight="false" outlineLevel="0" collapsed="false">
      <c r="A113" s="21" t="n">
        <v>110</v>
      </c>
      <c r="B113" s="28" t="n">
        <v>-1</v>
      </c>
      <c r="C113" s="21" t="n">
        <v>1</v>
      </c>
      <c r="D113" s="21" t="n">
        <v>0.75</v>
      </c>
      <c r="E113" s="27" t="s">
        <v>65</v>
      </c>
      <c r="F113" s="20" t="s">
        <v>55</v>
      </c>
      <c r="G113" s="28" t="n">
        <v>-1</v>
      </c>
      <c r="H113" s="21" t="n">
        <v>0.75</v>
      </c>
      <c r="I113" s="21" t="n">
        <v>0.25</v>
      </c>
      <c r="J113" s="27" t="s">
        <v>65</v>
      </c>
      <c r="K113" s="20" t="s">
        <v>55</v>
      </c>
      <c r="L113" s="28" t="n">
        <v>1</v>
      </c>
      <c r="M113" s="21" t="n">
        <v>1</v>
      </c>
      <c r="N113" s="21" t="n">
        <v>0.25</v>
      </c>
      <c r="O113" s="27" t="s">
        <v>55</v>
      </c>
      <c r="P113" s="20" t="s">
        <v>65</v>
      </c>
      <c r="Q113" s="27" t="s">
        <v>68</v>
      </c>
      <c r="R113" s="21" t="str">
        <f aca="false">IF(AND(D113&lt;I113,D113&lt;N113),"I",IF(AND(I113&lt;D113,I113&lt;N113),"II",IF(AND(N113&lt;D113,N113&lt;I113),"III",IF(AND(D113=I113,D113 =N113),"All",IF(D113=I113,"I and II",IF(D113= N113,"I and III","II and III"))))))</f>
        <v>II and III</v>
      </c>
      <c r="S113" s="29" t="str">
        <f aca="false">IF(AND(C113&gt;H113,C113&gt;M113),"I",IF(AND(H113&gt;C113,H113&gt;M113),"II",IF(AND(M113&gt;C113,M113&gt;H113),"III",IF(AND(C113=H113,C113 =M113),"All",IF(C113=H113,"I and II",IF(C113= M113,"I and III","II and III"))))))</f>
        <v>I and III</v>
      </c>
      <c r="T113" s="30" t="s">
        <v>172</v>
      </c>
      <c r="U113" s="27" t="s">
        <v>90</v>
      </c>
      <c r="V113" s="30" t="s">
        <v>140</v>
      </c>
      <c r="W113" s="38" t="s">
        <v>57</v>
      </c>
      <c r="X113" s="32" t="n">
        <v>-1</v>
      </c>
      <c r="Y113" s="28" t="n">
        <v>0.75</v>
      </c>
      <c r="Z113" s="28" t="n">
        <v>0.5</v>
      </c>
      <c r="AA113" s="30" t="s">
        <v>65</v>
      </c>
      <c r="AB113" s="27" t="s">
        <v>55</v>
      </c>
      <c r="AC113" s="32" t="n">
        <v>1</v>
      </c>
      <c r="AD113" s="28" t="n">
        <v>0.75</v>
      </c>
      <c r="AE113" s="28" t="n">
        <v>0.5</v>
      </c>
      <c r="AF113" s="30" t="s">
        <v>55</v>
      </c>
      <c r="AG113" s="27" t="s">
        <v>65</v>
      </c>
      <c r="AH113" s="32" t="n">
        <v>0</v>
      </c>
      <c r="AI113" s="28" t="n">
        <v>0.75</v>
      </c>
      <c r="AJ113" s="28" t="n">
        <v>0.75</v>
      </c>
      <c r="AK113" s="30" t="s">
        <v>55</v>
      </c>
      <c r="AL113" s="27" t="s">
        <v>55</v>
      </c>
      <c r="AM113" s="20" t="s">
        <v>68</v>
      </c>
      <c r="AN113" s="20" t="str">
        <f aca="false">IF(AND(Z113&lt;AE113,Z113&lt;AJ113),"I",IF(AND(AE113&lt;Z113,AE113&lt;AJ113),"II",IF(AND(AJ113&lt;Z113,AJ113&lt;AE113),"III",IF(AND(Z113=AE113,Z113 =AJ113),"All",IF(Z113=AE113,"I and II",IF(Z113= AJ113,"I and III","II and III"))))))</f>
        <v>I and II</v>
      </c>
      <c r="AO113" s="21" t="str">
        <f aca="false">IF(AND(Y113&gt;AD113,Y113&gt;AI113),"I",IF(AND(AD113&gt;Y113,AD113&gt;AI113),"II",IF(AND(AI113&gt;Y113,AI113&gt;AD113),"III",IF(AND(Y113=AD113,Y113 =AI113),"All",IF(Y113=AD113,"I and II",IF(Y113= AI113,"I and III","II and III"))))))</f>
        <v>All</v>
      </c>
      <c r="AP113" s="27" t="s">
        <v>90</v>
      </c>
      <c r="AQ113" s="20" t="s">
        <v>57</v>
      </c>
      <c r="AR113" s="27" t="s">
        <v>57</v>
      </c>
      <c r="AS113" s="21" t="s">
        <v>78</v>
      </c>
      <c r="AT113" s="27" t="s">
        <v>55</v>
      </c>
      <c r="AU113" s="21" t="n">
        <v>0</v>
      </c>
      <c r="AV113" s="27" t="s">
        <v>57</v>
      </c>
      <c r="AW113" s="20" t="s">
        <v>73</v>
      </c>
      <c r="AX113" s="27" t="s">
        <v>61</v>
      </c>
      <c r="AY113" s="21"/>
      <c r="AZ113" s="27"/>
      <c r="BA113" s="21" t="s">
        <v>61</v>
      </c>
      <c r="BB113" s="21" t="s">
        <v>224</v>
      </c>
      <c r="BC113" s="27" t="s">
        <v>57</v>
      </c>
      <c r="BD113" s="20" t="s">
        <v>65</v>
      </c>
      <c r="BE113" s="27" t="s">
        <v>144</v>
      </c>
      <c r="BF113" s="20" t="s">
        <v>65</v>
      </c>
      <c r="BG113" s="27" t="s">
        <v>93</v>
      </c>
    </row>
    <row r="114" customFormat="false" ht="12.8" hidden="false" customHeight="false" outlineLevel="0" collapsed="false">
      <c r="A114" s="21" t="n">
        <v>111</v>
      </c>
      <c r="B114" s="28" t="n">
        <v>0</v>
      </c>
      <c r="C114" s="21" t="n">
        <v>0.5</v>
      </c>
      <c r="D114" s="21" t="n">
        <v>1</v>
      </c>
      <c r="E114" s="27" t="s">
        <v>65</v>
      </c>
      <c r="F114" s="20" t="s">
        <v>65</v>
      </c>
      <c r="G114" s="28" t="n">
        <v>0</v>
      </c>
      <c r="H114" s="21" t="n">
        <v>1</v>
      </c>
      <c r="I114" s="21" t="n">
        <v>0.5</v>
      </c>
      <c r="J114" s="27" t="s">
        <v>65</v>
      </c>
      <c r="K114" s="20" t="s">
        <v>65</v>
      </c>
      <c r="L114" s="28" t="n">
        <v>0</v>
      </c>
      <c r="M114" s="21" t="n">
        <v>0.5</v>
      </c>
      <c r="N114" s="21" t="n">
        <v>0.5</v>
      </c>
      <c r="O114" s="27" t="s">
        <v>55</v>
      </c>
      <c r="P114" s="20" t="s">
        <v>55</v>
      </c>
      <c r="Q114" s="27" t="s">
        <v>63</v>
      </c>
      <c r="R114" s="21" t="str">
        <f aca="false">IF(AND(D114&lt;I114,D114&lt;N114),"I",IF(AND(I114&lt;D114,I114&lt;N114),"II",IF(AND(N114&lt;D114,N114&lt;I114),"III",IF(AND(D114=I114,D114 =N114),"All",IF(D114=I114,"I and II",IF(D114= N114,"I and III","II and III"))))))</f>
        <v>II and III</v>
      </c>
      <c r="S114" s="29" t="str">
        <f aca="false">IF(AND(C114&gt;H114,C114&gt;M114),"I",IF(AND(H114&gt;C114,H114&gt;M114),"II",IF(AND(M114&gt;C114,M114&gt;H114),"III",IF(AND(C114=H114,C114 =M114),"All",IF(C114=H114,"I and II",IF(C114= M114,"I and III","II and III"))))))</f>
        <v>II</v>
      </c>
      <c r="T114" s="30" t="s">
        <v>57</v>
      </c>
      <c r="U114" s="27" t="s">
        <v>57</v>
      </c>
      <c r="V114" s="30" t="s">
        <v>57</v>
      </c>
      <c r="W114" s="38" t="s">
        <v>225</v>
      </c>
      <c r="X114" s="32" t="n">
        <v>1</v>
      </c>
      <c r="Y114" s="28" t="n">
        <v>1</v>
      </c>
      <c r="Z114" s="28" t="n">
        <v>0.5</v>
      </c>
      <c r="AA114" s="30" t="s">
        <v>55</v>
      </c>
      <c r="AB114" s="27" t="s">
        <v>65</v>
      </c>
      <c r="AC114" s="32" t="n">
        <v>-1</v>
      </c>
      <c r="AD114" s="28" t="n">
        <v>1</v>
      </c>
      <c r="AE114" s="28" t="n">
        <v>0.5</v>
      </c>
      <c r="AF114" s="30" t="s">
        <v>65</v>
      </c>
      <c r="AG114" s="27" t="s">
        <v>55</v>
      </c>
      <c r="AH114" s="32" t="n">
        <v>0</v>
      </c>
      <c r="AI114" s="28" t="n">
        <v>0.5</v>
      </c>
      <c r="AJ114" s="28" t="n">
        <v>0.5</v>
      </c>
      <c r="AK114" s="30" t="s">
        <v>55</v>
      </c>
      <c r="AL114" s="27" t="s">
        <v>55</v>
      </c>
      <c r="AM114" s="20" t="s">
        <v>68</v>
      </c>
      <c r="AN114" s="20" t="str">
        <f aca="false">IF(AND(Z114&lt;AE114,Z114&lt;AJ114),"I",IF(AND(AE114&lt;Z114,AE114&lt;AJ114),"II",IF(AND(AJ114&lt;Z114,AJ114&lt;AE114),"III",IF(AND(Z114=AE114,Z114 =AJ114),"All",IF(Z114=AE114,"I and II",IF(Z114= AJ114,"I and III","II and III"))))))</f>
        <v>All</v>
      </c>
      <c r="AO114" s="21" t="str">
        <f aca="false">IF(AND(Y114&gt;AD114,Y114&gt;AI114),"I",IF(AND(AD114&gt;Y114,AD114&gt;AI114),"II",IF(AND(AI114&gt;Y114,AI114&gt;AD114),"III",IF(AND(Y114=AD114,Y114 =AI114),"All",IF(Y114=AD114,"I and II",IF(Y114= AI114,"I and III","II and III"))))))</f>
        <v>I and II</v>
      </c>
      <c r="AP114" s="27" t="s">
        <v>91</v>
      </c>
      <c r="AQ114" s="20" t="s">
        <v>90</v>
      </c>
      <c r="AR114" s="27" t="s">
        <v>57</v>
      </c>
      <c r="AS114" s="21" t="s">
        <v>57</v>
      </c>
      <c r="AT114" s="27" t="s">
        <v>65</v>
      </c>
      <c r="AU114" s="21" t="n">
        <v>0.25</v>
      </c>
      <c r="AV114" s="27" t="s">
        <v>126</v>
      </c>
      <c r="AW114" s="20" t="s">
        <v>57</v>
      </c>
      <c r="AX114" s="27" t="s">
        <v>61</v>
      </c>
      <c r="AY114" s="21" t="s">
        <v>61</v>
      </c>
      <c r="AZ114" s="27"/>
      <c r="BA114" s="21"/>
      <c r="BB114" s="21" t="s">
        <v>125</v>
      </c>
      <c r="BC114" s="27" t="s">
        <v>167</v>
      </c>
      <c r="BD114" s="20" t="s">
        <v>65</v>
      </c>
      <c r="BE114" s="27" t="s">
        <v>57</v>
      </c>
      <c r="BF114" s="20" t="s">
        <v>65</v>
      </c>
      <c r="BG114" s="27" t="s">
        <v>79</v>
      </c>
    </row>
    <row r="115" customFormat="false" ht="12.8" hidden="false" customHeight="false" outlineLevel="0" collapsed="false">
      <c r="A115" s="21" t="n">
        <v>112</v>
      </c>
      <c r="B115" s="28" t="n">
        <v>0</v>
      </c>
      <c r="C115" s="21" t="n">
        <v>0.75</v>
      </c>
      <c r="D115" s="21" t="n">
        <v>0.5</v>
      </c>
      <c r="E115" s="27" t="s">
        <v>65</v>
      </c>
      <c r="F115" s="20" t="s">
        <v>65</v>
      </c>
      <c r="G115" s="28" t="n">
        <v>0</v>
      </c>
      <c r="H115" s="21" t="n">
        <v>0.5</v>
      </c>
      <c r="I115" s="21" t="n">
        <v>0.25</v>
      </c>
      <c r="J115" s="27" t="s">
        <v>65</v>
      </c>
      <c r="K115" s="20" t="s">
        <v>65</v>
      </c>
      <c r="L115" s="28" t="n">
        <v>1</v>
      </c>
      <c r="M115" s="21" t="n">
        <v>0.75</v>
      </c>
      <c r="N115" s="21" t="n">
        <v>0.5</v>
      </c>
      <c r="O115" s="27" t="s">
        <v>55</v>
      </c>
      <c r="P115" s="20" t="s">
        <v>65</v>
      </c>
      <c r="Q115" s="27" t="s">
        <v>63</v>
      </c>
      <c r="R115" s="21" t="str">
        <f aca="false">IF(AND(D115&lt;I115,D115&lt;N115),"I",IF(AND(I115&lt;D115,I115&lt;N115),"II",IF(AND(N115&lt;D115,N115&lt;I115),"III",IF(AND(D115=I115,D115 =N115),"All",IF(D115=I115,"I and II",IF(D115= N115,"I and III","II and III"))))))</f>
        <v>II</v>
      </c>
      <c r="S115" s="29" t="str">
        <f aca="false">IF(AND(C115&gt;H115,C115&gt;M115),"I",IF(AND(H115&gt;C115,H115&gt;M115),"II",IF(AND(M115&gt;C115,M115&gt;H115),"III",IF(AND(C115=H115,C115 =M115),"All",IF(C115=H115,"I and II",IF(C115= M115,"I and III","II and III"))))))</f>
        <v>I and III</v>
      </c>
      <c r="T115" s="30" t="s">
        <v>57</v>
      </c>
      <c r="U115" s="27" t="s">
        <v>57</v>
      </c>
      <c r="V115" s="30" t="s">
        <v>57</v>
      </c>
      <c r="W115" s="38" t="s">
        <v>57</v>
      </c>
      <c r="X115" s="32" t="n">
        <v>1</v>
      </c>
      <c r="Y115" s="28" t="n">
        <v>0.5</v>
      </c>
      <c r="Z115" s="28" t="n">
        <v>0.25</v>
      </c>
      <c r="AA115" s="30" t="s">
        <v>55</v>
      </c>
      <c r="AB115" s="27" t="s">
        <v>65</v>
      </c>
      <c r="AC115" s="32" t="n">
        <v>1</v>
      </c>
      <c r="AD115" s="28" t="n">
        <v>1</v>
      </c>
      <c r="AE115" s="28" t="n">
        <v>0.5</v>
      </c>
      <c r="AF115" s="30" t="s">
        <v>55</v>
      </c>
      <c r="AG115" s="27" t="s">
        <v>65</v>
      </c>
      <c r="AH115" s="32" t="n">
        <v>0</v>
      </c>
      <c r="AI115" s="28" t="n">
        <v>1</v>
      </c>
      <c r="AJ115" s="28" t="n">
        <v>1</v>
      </c>
      <c r="AK115" s="30" t="s">
        <v>55</v>
      </c>
      <c r="AL115" s="27" t="s">
        <v>55</v>
      </c>
      <c r="AM115" s="20" t="s">
        <v>54</v>
      </c>
      <c r="AN115" s="20" t="str">
        <f aca="false">IF(AND(Z115&lt;AE115,Z115&lt;AJ115),"I",IF(AND(AE115&lt;Z115,AE115&lt;AJ115),"II",IF(AND(AJ115&lt;Z115,AJ115&lt;AE115),"III",IF(AND(Z115=AE115,Z115 =AJ115),"All",IF(Z115=AE115,"I and II",IF(Z115= AJ115,"I and III","II and III"))))))</f>
        <v>I</v>
      </c>
      <c r="AO115" s="21" t="str">
        <f aca="false">IF(AND(Y115&gt;AD115,Y115&gt;AI115),"I",IF(AND(AD115&gt;Y115,AD115&gt;AI115),"II",IF(AND(AI115&gt;Y115,AI115&gt;AD115),"III",IF(AND(Y115=AD115,Y115 =AI115),"All",IF(Y115=AD115,"I and II",IF(Y115= AI115,"I and III","II and III"))))))</f>
        <v>II and III</v>
      </c>
      <c r="AP115" s="27" t="s">
        <v>57</v>
      </c>
      <c r="AQ115" s="20" t="s">
        <v>57</v>
      </c>
      <c r="AR115" s="27" t="s">
        <v>57</v>
      </c>
      <c r="AS115" s="21" t="s">
        <v>57</v>
      </c>
      <c r="AT115" s="27" t="s">
        <v>65</v>
      </c>
      <c r="AU115" s="21" t="n">
        <v>0.5</v>
      </c>
      <c r="AV115" s="27" t="s">
        <v>107</v>
      </c>
      <c r="AW115" s="20" t="s">
        <v>57</v>
      </c>
      <c r="AX115" s="27" t="s">
        <v>61</v>
      </c>
      <c r="AY115" s="21" t="s">
        <v>61</v>
      </c>
      <c r="AZ115" s="27"/>
      <c r="BA115" s="21" t="s">
        <v>61</v>
      </c>
      <c r="BB115" s="21" t="s">
        <v>154</v>
      </c>
      <c r="BC115" s="27" t="s">
        <v>57</v>
      </c>
      <c r="BD115" s="20" t="s">
        <v>57</v>
      </c>
      <c r="BE115" s="27" t="s">
        <v>57</v>
      </c>
      <c r="BF115" s="20" t="s">
        <v>65</v>
      </c>
      <c r="BG115" s="27" t="s">
        <v>89</v>
      </c>
    </row>
    <row r="116" customFormat="false" ht="12.8" hidden="false" customHeight="false" outlineLevel="0" collapsed="false">
      <c r="A116" s="21" t="n">
        <v>113</v>
      </c>
      <c r="B116" s="28" t="n">
        <v>0</v>
      </c>
      <c r="C116" s="21" t="n">
        <v>1</v>
      </c>
      <c r="D116" s="21" t="n">
        <v>1</v>
      </c>
      <c r="E116" s="27" t="s">
        <v>55</v>
      </c>
      <c r="F116" s="20" t="s">
        <v>55</v>
      </c>
      <c r="G116" s="28" t="n">
        <v>0</v>
      </c>
      <c r="H116" s="21" t="n">
        <v>1</v>
      </c>
      <c r="I116" s="21" t="n">
        <v>1</v>
      </c>
      <c r="J116" s="27" t="s">
        <v>55</v>
      </c>
      <c r="K116" s="20" t="s">
        <v>55</v>
      </c>
      <c r="L116" s="28" t="n">
        <v>-1</v>
      </c>
      <c r="M116" s="21" t="n">
        <v>1</v>
      </c>
      <c r="N116" s="21" t="n">
        <v>0.5</v>
      </c>
      <c r="O116" s="27" t="s">
        <v>65</v>
      </c>
      <c r="P116" s="20" t="s">
        <v>55</v>
      </c>
      <c r="Q116" s="27" t="s">
        <v>54</v>
      </c>
      <c r="R116" s="21" t="str">
        <f aca="false">IF(AND(D116&lt;I116,D116&lt;N116),"I",IF(AND(I116&lt;D116,I116&lt;N116),"II",IF(AND(N116&lt;D116,N116&lt;I116),"III",IF(AND(D116=I116,D116 =N116),"All",IF(D116=I116,"I and II",IF(D116= N116,"I and III","II and III"))))))</f>
        <v>III</v>
      </c>
      <c r="S116" s="29" t="str">
        <f aca="false">IF(AND(C116&gt;H116,C116&gt;M116),"I",IF(AND(H116&gt;C116,H116&gt;M116),"II",IF(AND(M116&gt;C116,M116&gt;H116),"III",IF(AND(C116=H116,C116 =M116),"All",IF(C116=H116,"I and II",IF(C116= M116,"I and III","II and III"))))))</f>
        <v>All</v>
      </c>
      <c r="T116" s="30" t="s">
        <v>57</v>
      </c>
      <c r="U116" s="27" t="s">
        <v>57</v>
      </c>
      <c r="V116" s="30" t="s">
        <v>57</v>
      </c>
      <c r="W116" s="38" t="s">
        <v>57</v>
      </c>
      <c r="X116" s="32" t="n">
        <v>0</v>
      </c>
      <c r="Y116" s="28" t="n">
        <v>1</v>
      </c>
      <c r="Z116" s="28" t="n">
        <v>1</v>
      </c>
      <c r="AA116" s="30" t="s">
        <v>55</v>
      </c>
      <c r="AB116" s="27" t="s">
        <v>55</v>
      </c>
      <c r="AC116" s="32" t="n">
        <v>-1</v>
      </c>
      <c r="AD116" s="28" t="n">
        <v>1</v>
      </c>
      <c r="AE116" s="28" t="n">
        <v>0.5</v>
      </c>
      <c r="AF116" s="30" t="s">
        <v>65</v>
      </c>
      <c r="AG116" s="27" t="s">
        <v>55</v>
      </c>
      <c r="AH116" s="32" t="n">
        <v>0</v>
      </c>
      <c r="AI116" s="28" t="n">
        <v>0.5</v>
      </c>
      <c r="AJ116" s="28" t="n">
        <v>0.5</v>
      </c>
      <c r="AK116" s="30" t="s">
        <v>55</v>
      </c>
      <c r="AL116" s="27" t="s">
        <v>55</v>
      </c>
      <c r="AM116" s="20" t="s">
        <v>54</v>
      </c>
      <c r="AN116" s="20" t="str">
        <f aca="false">IF(AND(Z116&lt;AE116,Z116&lt;AJ116),"I",IF(AND(AE116&lt;Z116,AE116&lt;AJ116),"II",IF(AND(AJ116&lt;Z116,AJ116&lt;AE116),"III",IF(AND(Z116=AE116,Z116 =AJ116),"All",IF(Z116=AE116,"I and II",IF(Z116= AJ116,"I and III","II and III"))))))</f>
        <v>II and III</v>
      </c>
      <c r="AO116" s="21" t="str">
        <f aca="false">IF(AND(Y116&gt;AD116,Y116&gt;AI116),"I",IF(AND(AD116&gt;Y116,AD116&gt;AI116),"II",IF(AND(AI116&gt;Y116,AI116&gt;AD116),"III",IF(AND(Y116=AD116,Y116 =AI116),"All",IF(Y116=AD116,"I and II",IF(Y116= AI116,"I and III","II and III"))))))</f>
        <v>I and II</v>
      </c>
      <c r="AP116" s="27" t="s">
        <v>57</v>
      </c>
      <c r="AQ116" s="20" t="s">
        <v>57</v>
      </c>
      <c r="AR116" s="27" t="s">
        <v>57</v>
      </c>
      <c r="AS116" s="21" t="s">
        <v>57</v>
      </c>
      <c r="AT116" s="27" t="s">
        <v>55</v>
      </c>
      <c r="AU116" s="21" t="n">
        <v>0</v>
      </c>
      <c r="AV116" s="27" t="s">
        <v>57</v>
      </c>
      <c r="AW116" s="20" t="s">
        <v>57</v>
      </c>
      <c r="AX116" s="27" t="s">
        <v>61</v>
      </c>
      <c r="AY116" s="21"/>
      <c r="AZ116" s="27"/>
      <c r="BA116" s="21"/>
      <c r="BB116" s="21" t="s">
        <v>57</v>
      </c>
      <c r="BC116" s="27" t="s">
        <v>57</v>
      </c>
      <c r="BD116" s="20" t="s">
        <v>55</v>
      </c>
      <c r="BE116" s="27" t="s">
        <v>57</v>
      </c>
      <c r="BF116" s="20" t="s">
        <v>57</v>
      </c>
      <c r="BG116" s="27" t="s">
        <v>57</v>
      </c>
    </row>
    <row r="117" customFormat="false" ht="12.8" hidden="false" customHeight="false" outlineLevel="0" collapsed="false">
      <c r="A117" s="21" t="n">
        <v>114</v>
      </c>
      <c r="B117" s="28" t="n">
        <v>1</v>
      </c>
      <c r="C117" s="21" t="n">
        <v>0.75</v>
      </c>
      <c r="D117" s="21" t="n">
        <v>0.5</v>
      </c>
      <c r="E117" s="27" t="s">
        <v>55</v>
      </c>
      <c r="F117" s="20" t="s">
        <v>65</v>
      </c>
      <c r="G117" s="28" t="n">
        <v>-1</v>
      </c>
      <c r="H117" s="21" t="n">
        <v>0.75</v>
      </c>
      <c r="I117" s="21" t="n">
        <v>0.25</v>
      </c>
      <c r="J117" s="27" t="s">
        <v>65</v>
      </c>
      <c r="K117" s="20" t="s">
        <v>55</v>
      </c>
      <c r="L117" s="28" t="n">
        <v>0</v>
      </c>
      <c r="M117" s="21" t="n">
        <v>0.25</v>
      </c>
      <c r="N117" s="21" t="n">
        <v>0.25</v>
      </c>
      <c r="O117" s="27" t="s">
        <v>55</v>
      </c>
      <c r="P117" s="20" t="s">
        <v>55</v>
      </c>
      <c r="Q117" s="27" t="s">
        <v>68</v>
      </c>
      <c r="R117" s="21" t="str">
        <f aca="false">IF(AND(D117&lt;I117,D117&lt;N117),"I",IF(AND(I117&lt;D117,I117&lt;N117),"II",IF(AND(N117&lt;D117,N117&lt;I117),"III",IF(AND(D117=I117,D117 =N117),"All",IF(D117=I117,"I and II",IF(D117= N117,"I and III","II and III"))))))</f>
        <v>II and III</v>
      </c>
      <c r="S117" s="29" t="str">
        <f aca="false">IF(AND(C117&gt;H117,C117&gt;M117),"I",IF(AND(H117&gt;C117,H117&gt;M117),"II",IF(AND(M117&gt;C117,M117&gt;H117),"III",IF(AND(C117=H117,C117 =M117),"All",IF(C117=H117,"I and II",IF(C117= M117,"I and III","II and III"))))))</f>
        <v>I and II</v>
      </c>
      <c r="T117" s="30" t="s">
        <v>90</v>
      </c>
      <c r="U117" s="27" t="s">
        <v>57</v>
      </c>
      <c r="V117" s="30" t="s">
        <v>57</v>
      </c>
      <c r="W117" s="38" t="s">
        <v>226</v>
      </c>
      <c r="X117" s="32" t="n">
        <v>0</v>
      </c>
      <c r="Y117" s="28" t="n">
        <v>1</v>
      </c>
      <c r="Z117" s="28" t="n">
        <v>1</v>
      </c>
      <c r="AA117" s="30" t="s">
        <v>55</v>
      </c>
      <c r="AB117" s="27" t="s">
        <v>55</v>
      </c>
      <c r="AC117" s="32" t="n">
        <v>-1</v>
      </c>
      <c r="AD117" s="28" t="n">
        <v>1</v>
      </c>
      <c r="AE117" s="28" t="n">
        <v>0.25</v>
      </c>
      <c r="AF117" s="30" t="s">
        <v>65</v>
      </c>
      <c r="AG117" s="27" t="s">
        <v>55</v>
      </c>
      <c r="AH117" s="32" t="n">
        <v>0</v>
      </c>
      <c r="AI117" s="28" t="n">
        <v>0.25</v>
      </c>
      <c r="AJ117" s="28" t="n">
        <v>0.25</v>
      </c>
      <c r="AK117" s="30" t="s">
        <v>55</v>
      </c>
      <c r="AL117" s="27" t="s">
        <v>55</v>
      </c>
      <c r="AM117" s="20" t="s">
        <v>54</v>
      </c>
      <c r="AN117" s="20" t="str">
        <f aca="false">IF(AND(Z117&lt;AE117,Z117&lt;AJ117),"I",IF(AND(AE117&lt;Z117,AE117&lt;AJ117),"II",IF(AND(AJ117&lt;Z117,AJ117&lt;AE117),"III",IF(AND(Z117=AE117,Z117 =AJ117),"All",IF(Z117=AE117,"I and II",IF(Z117= AJ117,"I and III","II and III"))))))</f>
        <v>II and III</v>
      </c>
      <c r="AO117" s="21" t="str">
        <f aca="false">IF(AND(Y117&gt;AD117,Y117&gt;AI117),"I",IF(AND(AD117&gt;Y117,AD117&gt;AI117),"II",IF(AND(AI117&gt;Y117,AI117&gt;AD117),"III",IF(AND(Y117=AD117,Y117 =AI117),"All",IF(Y117=AD117,"I and II",IF(Y117= AI117,"I and III","II and III"))))))</f>
        <v>I and II</v>
      </c>
      <c r="AP117" s="27" t="s">
        <v>57</v>
      </c>
      <c r="AQ117" s="20" t="s">
        <v>57</v>
      </c>
      <c r="AR117" s="27" t="s">
        <v>57</v>
      </c>
      <c r="AS117" s="21" t="s">
        <v>57</v>
      </c>
      <c r="AT117" s="27" t="s">
        <v>55</v>
      </c>
      <c r="AU117" s="21" t="n">
        <v>0</v>
      </c>
      <c r="AV117" s="27" t="s">
        <v>57</v>
      </c>
      <c r="AW117" s="20" t="s">
        <v>57</v>
      </c>
      <c r="AX117" s="27" t="s">
        <v>61</v>
      </c>
      <c r="AY117" s="21"/>
      <c r="AZ117" s="27"/>
      <c r="BA117" s="21"/>
      <c r="BB117" s="21" t="s">
        <v>57</v>
      </c>
      <c r="BC117" s="27" t="s">
        <v>84</v>
      </c>
      <c r="BD117" s="20" t="s">
        <v>55</v>
      </c>
      <c r="BE117" s="27" t="s">
        <v>57</v>
      </c>
      <c r="BF117" s="20" t="s">
        <v>55</v>
      </c>
      <c r="BG117" s="27" t="s">
        <v>57</v>
      </c>
    </row>
    <row r="118" customFormat="false" ht="12.8" hidden="false" customHeight="false" outlineLevel="0" collapsed="false">
      <c r="A118" s="21" t="n">
        <v>115</v>
      </c>
      <c r="B118" s="28" t="n">
        <v>0</v>
      </c>
      <c r="C118" s="21" t="n">
        <v>1</v>
      </c>
      <c r="D118" s="21" t="n">
        <v>1</v>
      </c>
      <c r="E118" s="27" t="s">
        <v>55</v>
      </c>
      <c r="F118" s="20" t="s">
        <v>55</v>
      </c>
      <c r="G118" s="28" t="n">
        <v>-1</v>
      </c>
      <c r="H118" s="21" t="n">
        <v>0.75</v>
      </c>
      <c r="I118" s="21" t="n">
        <v>0.5</v>
      </c>
      <c r="J118" s="27" t="s">
        <v>65</v>
      </c>
      <c r="K118" s="20" t="s">
        <v>65</v>
      </c>
      <c r="L118" s="28" t="n">
        <v>1</v>
      </c>
      <c r="M118" s="21" t="n">
        <v>1</v>
      </c>
      <c r="N118" s="21" t="n">
        <v>0.75</v>
      </c>
      <c r="O118" s="27" t="s">
        <v>55</v>
      </c>
      <c r="P118" s="20" t="s">
        <v>65</v>
      </c>
      <c r="Q118" s="27" t="s">
        <v>63</v>
      </c>
      <c r="R118" s="21" t="str">
        <f aca="false">IF(AND(D118&lt;I118,D118&lt;N118),"I",IF(AND(I118&lt;D118,I118&lt;N118),"II",IF(AND(N118&lt;D118,N118&lt;I118),"III",IF(AND(D118=I118,D118 =N118),"All",IF(D118=I118,"I and II",IF(D118= N118,"I and III","II and III"))))))</f>
        <v>II</v>
      </c>
      <c r="S118" s="29" t="str">
        <f aca="false">IF(AND(C118&gt;H118,C118&gt;M118),"I",IF(AND(H118&gt;C118,H118&gt;M118),"II",IF(AND(M118&gt;C118,M118&gt;H118),"III",IF(AND(C118=H118,C118 =M118),"All",IF(C118=H118,"I and II",IF(C118= M118,"I and III","II and III"))))))</f>
        <v>I and III</v>
      </c>
      <c r="T118" s="30" t="s">
        <v>57</v>
      </c>
      <c r="U118" s="27" t="s">
        <v>57</v>
      </c>
      <c r="V118" s="30" t="s">
        <v>57</v>
      </c>
      <c r="W118" s="38" t="s">
        <v>57</v>
      </c>
      <c r="X118" s="32" t="n">
        <v>0</v>
      </c>
      <c r="Y118" s="28" t="n">
        <v>1</v>
      </c>
      <c r="Z118" s="28" t="n">
        <v>1</v>
      </c>
      <c r="AA118" s="30" t="s">
        <v>55</v>
      </c>
      <c r="AB118" s="27" t="s">
        <v>55</v>
      </c>
      <c r="AC118" s="32" t="n">
        <v>-1</v>
      </c>
      <c r="AD118" s="28" t="n">
        <v>0.5</v>
      </c>
      <c r="AE118" s="28" t="n">
        <v>0.5</v>
      </c>
      <c r="AF118" s="30" t="s">
        <v>65</v>
      </c>
      <c r="AG118" s="27" t="s">
        <v>55</v>
      </c>
      <c r="AH118" s="32" t="n">
        <v>1</v>
      </c>
      <c r="AI118" s="28" t="n">
        <v>0.75</v>
      </c>
      <c r="AJ118" s="28" t="n">
        <v>0.75</v>
      </c>
      <c r="AK118" s="30" t="s">
        <v>55</v>
      </c>
      <c r="AL118" s="27" t="s">
        <v>65</v>
      </c>
      <c r="AM118" s="20" t="s">
        <v>68</v>
      </c>
      <c r="AN118" s="20" t="str">
        <f aca="false">IF(AND(Z118&lt;AE118,Z118&lt;AJ118),"I",IF(AND(AE118&lt;Z118,AE118&lt;AJ118),"II",IF(AND(AJ118&lt;Z118,AJ118&lt;AE118),"III",IF(AND(Z118=AE118,Z118 =AJ118),"All",IF(Z118=AE118,"I and II",IF(Z118= AJ118,"I and III","II and III"))))))</f>
        <v>II</v>
      </c>
      <c r="AO118" s="21" t="str">
        <f aca="false">IF(AND(Y118&gt;AD118,Y118&gt;AI118),"I",IF(AND(AD118&gt;Y118,AD118&gt;AI118),"II",IF(AND(AI118&gt;Y118,AI118&gt;AD118),"III",IF(AND(Y118=AD118,Y118 =AI118),"All",IF(Y118=AD118,"I and II",IF(Y118= AI118,"I and III","II and III"))))))</f>
        <v>I</v>
      </c>
      <c r="AP118" s="27" t="s">
        <v>106</v>
      </c>
      <c r="AQ118" s="20" t="s">
        <v>58</v>
      </c>
      <c r="AR118" s="27" t="s">
        <v>57</v>
      </c>
      <c r="AS118" s="21" t="s">
        <v>57</v>
      </c>
      <c r="AT118" s="27" t="s">
        <v>65</v>
      </c>
      <c r="AU118" s="21" t="n">
        <v>0.5</v>
      </c>
      <c r="AV118" s="27" t="s">
        <v>107</v>
      </c>
      <c r="AW118" s="20" t="s">
        <v>57</v>
      </c>
      <c r="AX118" s="27" t="s">
        <v>61</v>
      </c>
      <c r="AY118" s="21" t="s">
        <v>61</v>
      </c>
      <c r="AZ118" s="27"/>
      <c r="BA118" s="21"/>
      <c r="BB118" s="21" t="s">
        <v>57</v>
      </c>
      <c r="BC118" s="27" t="s">
        <v>175</v>
      </c>
      <c r="BD118" s="20" t="s">
        <v>57</v>
      </c>
      <c r="BE118" s="27" t="s">
        <v>57</v>
      </c>
      <c r="BF118" s="20" t="s">
        <v>57</v>
      </c>
      <c r="BG118" s="27" t="s">
        <v>57</v>
      </c>
    </row>
    <row r="119" customFormat="false" ht="12.8" hidden="false" customHeight="false" outlineLevel="0" collapsed="false">
      <c r="A119" s="21" t="n">
        <v>116</v>
      </c>
      <c r="B119" s="28" t="n">
        <v>1</v>
      </c>
      <c r="C119" s="21" t="n">
        <v>1</v>
      </c>
      <c r="D119" s="21" t="n">
        <v>0</v>
      </c>
      <c r="E119" s="27" t="s">
        <v>55</v>
      </c>
      <c r="F119" s="20" t="s">
        <v>65</v>
      </c>
      <c r="G119" s="28" t="n">
        <v>-1</v>
      </c>
      <c r="H119" s="21" t="n">
        <v>1</v>
      </c>
      <c r="I119" s="21" t="n">
        <v>0.5</v>
      </c>
      <c r="J119" s="27" t="s">
        <v>65</v>
      </c>
      <c r="K119" s="20" t="s">
        <v>55</v>
      </c>
      <c r="L119" s="28" t="n">
        <v>1</v>
      </c>
      <c r="M119" s="21" t="n">
        <v>1</v>
      </c>
      <c r="N119" s="21" t="n">
        <v>0.5</v>
      </c>
      <c r="O119" s="27" t="s">
        <v>55</v>
      </c>
      <c r="P119" s="20" t="s">
        <v>65</v>
      </c>
      <c r="Q119" s="27" t="s">
        <v>63</v>
      </c>
      <c r="R119" s="21" t="str">
        <f aca="false">IF(AND(D119&lt;I119,D119&lt;N119),"I",IF(AND(I119&lt;D119,I119&lt;N119),"II",IF(AND(N119&lt;D119,N119&lt;I119),"III",IF(AND(D119=I119,D119 =N119),"All",IF(D119=I119,"I and II",IF(D119= N119,"I and III","II and III"))))))</f>
        <v>I</v>
      </c>
      <c r="S119" s="29" t="str">
        <f aca="false">IF(AND(C119&gt;H119,C119&gt;M119),"I",IF(AND(H119&gt;C119,H119&gt;M119),"II",IF(AND(M119&gt;C119,M119&gt;H119),"III",IF(AND(C119=H119,C119 =M119),"All",IF(C119=H119,"I and II",IF(C119= M119,"I and III","II and III"))))))</f>
        <v>All</v>
      </c>
      <c r="T119" s="30" t="s">
        <v>57</v>
      </c>
      <c r="U119" s="27" t="s">
        <v>57</v>
      </c>
      <c r="V119" s="30" t="s">
        <v>57</v>
      </c>
      <c r="W119" s="38" t="s">
        <v>57</v>
      </c>
      <c r="X119" s="32" t="n">
        <v>1</v>
      </c>
      <c r="Y119" s="28" t="n">
        <v>1</v>
      </c>
      <c r="Z119" s="28" t="n">
        <v>0</v>
      </c>
      <c r="AA119" s="30" t="s">
        <v>55</v>
      </c>
      <c r="AB119" s="27" t="s">
        <v>65</v>
      </c>
      <c r="AC119" s="32" t="n">
        <v>0</v>
      </c>
      <c r="AD119" s="28" t="n">
        <v>1</v>
      </c>
      <c r="AE119" s="28" t="n">
        <v>1</v>
      </c>
      <c r="AF119" s="30" t="s">
        <v>55</v>
      </c>
      <c r="AG119" s="27" t="s">
        <v>55</v>
      </c>
      <c r="AH119" s="32" t="n">
        <v>0</v>
      </c>
      <c r="AI119" s="28" t="n">
        <v>1</v>
      </c>
      <c r="AJ119" s="28" t="n">
        <v>1</v>
      </c>
      <c r="AK119" s="30" t="s">
        <v>55</v>
      </c>
      <c r="AL119" s="27" t="s">
        <v>55</v>
      </c>
      <c r="AM119" s="20" t="s">
        <v>54</v>
      </c>
      <c r="AN119" s="20" t="str">
        <f aca="false">IF(AND(Z119&lt;AE119,Z119&lt;AJ119),"I",IF(AND(AE119&lt;Z119,AE119&lt;AJ119),"II",IF(AND(AJ119&lt;Z119,AJ119&lt;AE119),"III",IF(AND(Z119=AE119,Z119 =AJ119),"All",IF(Z119=AE119,"I and II",IF(Z119= AJ119,"I and III","II and III"))))))</f>
        <v>I</v>
      </c>
      <c r="AO119" s="21" t="str">
        <f aca="false">IF(AND(Y119&gt;AD119,Y119&gt;AI119),"I",IF(AND(AD119&gt;Y119,AD119&gt;AI119),"II",IF(AND(AI119&gt;Y119,AI119&gt;AD119),"III",IF(AND(Y119=AD119,Y119 =AI119),"All",IF(Y119=AD119,"I and II",IF(Y119= AI119,"I and III","II and III"))))))</f>
        <v>All</v>
      </c>
      <c r="AP119" s="27" t="s">
        <v>57</v>
      </c>
      <c r="AQ119" s="20" t="s">
        <v>57</v>
      </c>
      <c r="AR119" s="27" t="s">
        <v>57</v>
      </c>
      <c r="AS119" s="21" t="s">
        <v>57</v>
      </c>
      <c r="AT119" s="27" t="s">
        <v>65</v>
      </c>
      <c r="AU119" s="21" t="n">
        <v>0.25</v>
      </c>
      <c r="AV119" s="27" t="s">
        <v>82</v>
      </c>
      <c r="AW119" s="20" t="s">
        <v>57</v>
      </c>
      <c r="AX119" s="27" t="s">
        <v>61</v>
      </c>
      <c r="AY119" s="21" t="s">
        <v>61</v>
      </c>
      <c r="AZ119" s="27"/>
      <c r="BA119" s="21"/>
      <c r="BB119" s="21" t="s">
        <v>57</v>
      </c>
      <c r="BC119" s="27" t="s">
        <v>101</v>
      </c>
      <c r="BD119" s="20" t="s">
        <v>65</v>
      </c>
      <c r="BE119" s="27" t="s">
        <v>171</v>
      </c>
      <c r="BF119" s="20" t="s">
        <v>65</v>
      </c>
      <c r="BG119" s="27" t="s">
        <v>79</v>
      </c>
    </row>
    <row r="120" customFormat="false" ht="12.8" hidden="false" customHeight="false" outlineLevel="0" collapsed="false">
      <c r="A120" s="21" t="n">
        <v>117</v>
      </c>
      <c r="B120" s="28" t="n">
        <v>-1</v>
      </c>
      <c r="C120" s="21" t="n">
        <v>1</v>
      </c>
      <c r="D120" s="21" t="n">
        <v>0.25</v>
      </c>
      <c r="E120" s="27" t="s">
        <v>65</v>
      </c>
      <c r="F120" s="20" t="s">
        <v>55</v>
      </c>
      <c r="G120" s="28" t="n">
        <v>-1</v>
      </c>
      <c r="H120" s="21" t="n">
        <v>0.25</v>
      </c>
      <c r="I120" s="21" t="n">
        <v>0</v>
      </c>
      <c r="J120" s="27" t="s">
        <v>65</v>
      </c>
      <c r="K120" s="20" t="s">
        <v>55</v>
      </c>
      <c r="L120" s="28" t="n">
        <v>0</v>
      </c>
      <c r="M120" s="21" t="n">
        <v>0</v>
      </c>
      <c r="N120" s="21" t="n">
        <v>0</v>
      </c>
      <c r="O120" s="27" t="s">
        <v>55</v>
      </c>
      <c r="P120" s="20" t="s">
        <v>55</v>
      </c>
      <c r="Q120" s="27" t="s">
        <v>69</v>
      </c>
      <c r="R120" s="21" t="str">
        <f aca="false">IF(AND(D120&lt;I120,D120&lt;N120),"I",IF(AND(I120&lt;D120,I120&lt;N120),"II",IF(AND(N120&lt;D120,N120&lt;I120),"III",IF(AND(D120=I120,D120 =N120),"All",IF(D120=I120,"I and II",IF(D120= N120,"I and III","II and III"))))))</f>
        <v>II and III</v>
      </c>
      <c r="S120" s="29" t="str">
        <f aca="false">IF(AND(C120&gt;H120,C120&gt;M120),"I",IF(AND(H120&gt;C120,H120&gt;M120),"II",IF(AND(M120&gt;C120,M120&gt;H120),"III",IF(AND(C120=H120,C120 =M120),"All",IF(C120=H120,"I and II",IF(C120= M120,"I and III","II and III"))))))</f>
        <v>I</v>
      </c>
      <c r="T120" s="30" t="s">
        <v>57</v>
      </c>
      <c r="U120" s="27" t="s">
        <v>57</v>
      </c>
      <c r="V120" s="30" t="s">
        <v>57</v>
      </c>
      <c r="W120" s="38" t="s">
        <v>57</v>
      </c>
      <c r="X120" s="32" t="n">
        <v>-1</v>
      </c>
      <c r="Y120" s="28" t="n">
        <v>1</v>
      </c>
      <c r="Z120" s="28" t="n">
        <v>0.5</v>
      </c>
      <c r="AA120" s="30" t="s">
        <v>65</v>
      </c>
      <c r="AB120" s="27" t="s">
        <v>55</v>
      </c>
      <c r="AC120" s="32" t="n">
        <v>0</v>
      </c>
      <c r="AD120" s="28" t="n">
        <v>0.5</v>
      </c>
      <c r="AE120" s="28" t="n">
        <v>0.25</v>
      </c>
      <c r="AF120" s="30" t="s">
        <v>65</v>
      </c>
      <c r="AG120" s="27" t="s">
        <v>65</v>
      </c>
      <c r="AH120" s="32" t="n">
        <v>1</v>
      </c>
      <c r="AI120" s="28" t="n">
        <v>1</v>
      </c>
      <c r="AJ120" s="28" t="n">
        <v>0.5</v>
      </c>
      <c r="AK120" s="30" t="s">
        <v>55</v>
      </c>
      <c r="AL120" s="27" t="s">
        <v>65</v>
      </c>
      <c r="AM120" s="20" t="s">
        <v>68</v>
      </c>
      <c r="AN120" s="20" t="str">
        <f aca="false">IF(AND(Z120&lt;AE120,Z120&lt;AJ120),"I",IF(AND(AE120&lt;Z120,AE120&lt;AJ120),"II",IF(AND(AJ120&lt;Z120,AJ120&lt;AE120),"III",IF(AND(Z120=AE120,Z120 =AJ120),"All",IF(Z120=AE120,"I and II",IF(Z120= AJ120,"I and III","II and III"))))))</f>
        <v>II</v>
      </c>
      <c r="AO120" s="21" t="str">
        <f aca="false">IF(AND(Y120&gt;AD120,Y120&gt;AI120),"I",IF(AND(AD120&gt;Y120,AD120&gt;AI120),"II",IF(AND(AI120&gt;Y120,AI120&gt;AD120),"III",IF(AND(Y120=AD120,Y120 =AI120),"All",IF(Y120=AD120,"I and II",IF(Y120= AI120,"I and III","II and III"))))))</f>
        <v>I and III</v>
      </c>
      <c r="AP120" s="27" t="s">
        <v>57</v>
      </c>
      <c r="AQ120" s="20" t="s">
        <v>57</v>
      </c>
      <c r="AR120" s="27" t="s">
        <v>57</v>
      </c>
      <c r="AS120" s="21" t="s">
        <v>57</v>
      </c>
      <c r="AT120" s="27" t="s">
        <v>55</v>
      </c>
      <c r="AU120" s="21" t="n">
        <v>0</v>
      </c>
      <c r="AV120" s="27" t="s">
        <v>57</v>
      </c>
      <c r="AW120" s="20" t="s">
        <v>60</v>
      </c>
      <c r="AX120" s="27"/>
      <c r="AY120" s="21"/>
      <c r="AZ120" s="27"/>
      <c r="BA120" s="21"/>
      <c r="BB120" s="21" t="s">
        <v>57</v>
      </c>
      <c r="BC120" s="27" t="s">
        <v>57</v>
      </c>
      <c r="BD120" s="20" t="s">
        <v>55</v>
      </c>
      <c r="BE120" s="27" t="s">
        <v>57</v>
      </c>
      <c r="BF120" s="20" t="s">
        <v>55</v>
      </c>
      <c r="BG120" s="27" t="s">
        <v>57</v>
      </c>
    </row>
    <row r="121" customFormat="false" ht="12.8" hidden="false" customHeight="false" outlineLevel="0" collapsed="false">
      <c r="A121" s="21" t="n">
        <v>118</v>
      </c>
      <c r="B121" s="28" t="n">
        <v>0</v>
      </c>
      <c r="C121" s="21" t="n">
        <v>1</v>
      </c>
      <c r="D121" s="21" t="n">
        <v>1</v>
      </c>
      <c r="E121" s="27" t="s">
        <v>55</v>
      </c>
      <c r="F121" s="20" t="s">
        <v>55</v>
      </c>
      <c r="G121" s="28" t="n">
        <v>0</v>
      </c>
      <c r="H121" s="21" t="n">
        <v>1</v>
      </c>
      <c r="I121" s="21" t="n">
        <v>1</v>
      </c>
      <c r="J121" s="27" t="s">
        <v>55</v>
      </c>
      <c r="K121" s="20" t="s">
        <v>55</v>
      </c>
      <c r="L121" s="28" t="n">
        <v>0</v>
      </c>
      <c r="M121" s="21" t="n">
        <v>1</v>
      </c>
      <c r="N121" s="21" t="n">
        <v>1</v>
      </c>
      <c r="O121" s="27" t="s">
        <v>55</v>
      </c>
      <c r="P121" s="20" t="s">
        <v>55</v>
      </c>
      <c r="Q121" s="27" t="s">
        <v>127</v>
      </c>
      <c r="R121" s="21" t="str">
        <f aca="false">IF(AND(D121&lt;I121,D121&lt;N121),"I",IF(AND(I121&lt;D121,I121&lt;N121),"II",IF(AND(N121&lt;D121,N121&lt;I121),"III",IF(AND(D121=I121,D121 =N121),"All",IF(D121=I121,"I and II",IF(D121= N121,"I and III","II and III"))))))</f>
        <v>All</v>
      </c>
      <c r="S121" s="29" t="str">
        <f aca="false">IF(AND(C121&gt;H121,C121&gt;M121),"I",IF(AND(H121&gt;C121,H121&gt;M121),"II",IF(AND(M121&gt;C121,M121&gt;H121),"III",IF(AND(C121=H121,C121 =M121),"All",IF(C121=H121,"I and II",IF(C121= M121,"I and III","II and III"))))))</f>
        <v>All</v>
      </c>
      <c r="T121" s="30" t="s">
        <v>57</v>
      </c>
      <c r="U121" s="27" t="s">
        <v>57</v>
      </c>
      <c r="V121" s="30" t="s">
        <v>57</v>
      </c>
      <c r="W121" s="38" t="s">
        <v>57</v>
      </c>
      <c r="X121" s="32" t="n">
        <v>-1</v>
      </c>
      <c r="Y121" s="28" t="n">
        <v>1</v>
      </c>
      <c r="Z121" s="28" t="n">
        <v>0.5</v>
      </c>
      <c r="AA121" s="30" t="s">
        <v>65</v>
      </c>
      <c r="AB121" s="27" t="s">
        <v>55</v>
      </c>
      <c r="AC121" s="32" t="n">
        <v>0</v>
      </c>
      <c r="AD121" s="28" t="n">
        <v>0.5</v>
      </c>
      <c r="AE121" s="28" t="n">
        <v>0.5</v>
      </c>
      <c r="AF121" s="30" t="s">
        <v>55</v>
      </c>
      <c r="AG121" s="27" t="s">
        <v>55</v>
      </c>
      <c r="AH121" s="32" t="n">
        <v>0</v>
      </c>
      <c r="AI121" s="28" t="n">
        <v>0.5</v>
      </c>
      <c r="AJ121" s="28" t="n">
        <v>0.5</v>
      </c>
      <c r="AK121" s="30" t="s">
        <v>55</v>
      </c>
      <c r="AL121" s="27" t="s">
        <v>55</v>
      </c>
      <c r="AM121" s="20" t="s">
        <v>54</v>
      </c>
      <c r="AN121" s="20" t="str">
        <f aca="false">IF(AND(Z121&lt;AE121,Z121&lt;AJ121),"I",IF(AND(AE121&lt;Z121,AE121&lt;AJ121),"II",IF(AND(AJ121&lt;Z121,AJ121&lt;AE121),"III",IF(AND(Z121=AE121,Z121 =AJ121),"All",IF(Z121=AE121,"I and II",IF(Z121= AJ121,"I and III","II and III"))))))</f>
        <v>All</v>
      </c>
      <c r="AO121" s="21" t="str">
        <f aca="false">IF(AND(Y121&gt;AD121,Y121&gt;AI121),"I",IF(AND(AD121&gt;Y121,AD121&gt;AI121),"II",IF(AND(AI121&gt;Y121,AI121&gt;AD121),"III",IF(AND(Y121=AD121,Y121 =AI121),"All",IF(Y121=AD121,"I and II",IF(Y121= AI121,"I and III","II and III"))))))</f>
        <v>I</v>
      </c>
      <c r="AP121" s="27" t="s">
        <v>57</v>
      </c>
      <c r="AQ121" s="20" t="s">
        <v>57</v>
      </c>
      <c r="AR121" s="27" t="s">
        <v>57</v>
      </c>
      <c r="AS121" s="21" t="s">
        <v>78</v>
      </c>
      <c r="AT121" s="27" t="s">
        <v>55</v>
      </c>
      <c r="AU121" s="21" t="n">
        <v>0</v>
      </c>
      <c r="AV121" s="27" t="s">
        <v>57</v>
      </c>
      <c r="AW121" s="20" t="s">
        <v>57</v>
      </c>
      <c r="AX121" s="27"/>
      <c r="AY121" s="21"/>
      <c r="AZ121" s="27"/>
      <c r="BA121" s="21"/>
      <c r="BB121" s="21" t="s">
        <v>57</v>
      </c>
      <c r="BC121" s="27" t="s">
        <v>57</v>
      </c>
      <c r="BD121" s="20" t="s">
        <v>55</v>
      </c>
      <c r="BE121" s="27" t="s">
        <v>57</v>
      </c>
      <c r="BF121" s="20" t="s">
        <v>55</v>
      </c>
      <c r="BG121" s="27" t="s">
        <v>57</v>
      </c>
    </row>
    <row r="122" customFormat="false" ht="12.8" hidden="false" customHeight="false" outlineLevel="0" collapsed="false">
      <c r="A122" s="21" t="n">
        <v>119</v>
      </c>
      <c r="B122" s="28" t="n">
        <v>0</v>
      </c>
      <c r="C122" s="21" t="n">
        <v>0.75</v>
      </c>
      <c r="D122" s="21" t="n">
        <v>0.75</v>
      </c>
      <c r="E122" s="27" t="s">
        <v>55</v>
      </c>
      <c r="F122" s="20" t="s">
        <v>55</v>
      </c>
      <c r="G122" s="28" t="n">
        <v>0</v>
      </c>
      <c r="H122" s="21" t="n">
        <v>0.75</v>
      </c>
      <c r="I122" s="21" t="n">
        <v>0.75</v>
      </c>
      <c r="J122" s="27" t="s">
        <v>55</v>
      </c>
      <c r="K122" s="20" t="s">
        <v>55</v>
      </c>
      <c r="L122" s="28" t="n">
        <v>0</v>
      </c>
      <c r="M122" s="21" t="n">
        <v>0.75</v>
      </c>
      <c r="N122" s="21" t="n">
        <v>0.75</v>
      </c>
      <c r="O122" s="27" t="s">
        <v>55</v>
      </c>
      <c r="P122" s="20" t="s">
        <v>55</v>
      </c>
      <c r="Q122" s="27" t="s">
        <v>127</v>
      </c>
      <c r="R122" s="21" t="str">
        <f aca="false">IF(AND(D122&lt;I122,D122&lt;N122),"I",IF(AND(I122&lt;D122,I122&lt;N122),"II",IF(AND(N122&lt;D122,N122&lt;I122),"III",IF(AND(D122=I122,D122 =N122),"All",IF(D122=I122,"I and II",IF(D122= N122,"I and III","II and III"))))))</f>
        <v>All</v>
      </c>
      <c r="S122" s="29" t="str">
        <f aca="false">IF(AND(C122&gt;H122,C122&gt;M122),"I",IF(AND(H122&gt;C122,H122&gt;M122),"II",IF(AND(M122&gt;C122,M122&gt;H122),"III",IF(AND(C122=H122,C122 =M122),"All",IF(C122=H122,"I and II",IF(C122= M122,"I and III","II and III"))))))</f>
        <v>All</v>
      </c>
      <c r="T122" s="30" t="s">
        <v>57</v>
      </c>
      <c r="U122" s="27" t="s">
        <v>57</v>
      </c>
      <c r="V122" s="30" t="s">
        <v>57</v>
      </c>
      <c r="W122" s="38" t="s">
        <v>57</v>
      </c>
      <c r="X122" s="32" t="n">
        <v>0</v>
      </c>
      <c r="Y122" s="28" t="n">
        <v>1</v>
      </c>
      <c r="Z122" s="28" t="n">
        <v>1</v>
      </c>
      <c r="AA122" s="30" t="s">
        <v>55</v>
      </c>
      <c r="AB122" s="27" t="s">
        <v>55</v>
      </c>
      <c r="AC122" s="32" t="n">
        <v>0</v>
      </c>
      <c r="AD122" s="28" t="n">
        <v>1</v>
      </c>
      <c r="AE122" s="28" t="n">
        <v>1</v>
      </c>
      <c r="AF122" s="30" t="s">
        <v>55</v>
      </c>
      <c r="AG122" s="27" t="s">
        <v>55</v>
      </c>
      <c r="AH122" s="32" t="n">
        <v>0</v>
      </c>
      <c r="AI122" s="28" t="n">
        <v>1</v>
      </c>
      <c r="AJ122" s="28" t="n">
        <v>1</v>
      </c>
      <c r="AK122" s="30" t="s">
        <v>55</v>
      </c>
      <c r="AL122" s="27" t="s">
        <v>55</v>
      </c>
      <c r="AM122" s="20" t="s">
        <v>46</v>
      </c>
      <c r="AN122" s="20" t="str">
        <f aca="false">IF(AND(Z122&lt;AE122,Z122&lt;AJ122),"I",IF(AND(AE122&lt;Z122,AE122&lt;AJ122),"II",IF(AND(AJ122&lt;Z122,AJ122&lt;AE122),"III",IF(AND(Z122=AE122,Z122 =AJ122),"All",IF(Z122=AE122,"I and II",IF(Z122= AJ122,"I and III","II and III"))))))</f>
        <v>All</v>
      </c>
      <c r="AO122" s="21" t="str">
        <f aca="false">IF(AND(Y122&gt;AD122,Y122&gt;AI122),"I",IF(AND(AD122&gt;Y122,AD122&gt;AI122),"II",IF(AND(AI122&gt;Y122,AI122&gt;AD122),"III",IF(AND(Y122=AD122,Y122 =AI122),"All",IF(Y122=AD122,"I and II",IF(Y122= AI122,"I and III","II and III"))))))</f>
        <v>All</v>
      </c>
      <c r="AP122" s="27" t="s">
        <v>57</v>
      </c>
      <c r="AQ122" s="20" t="s">
        <v>57</v>
      </c>
      <c r="AR122" s="27" t="s">
        <v>57</v>
      </c>
      <c r="AS122" s="21" t="s">
        <v>57</v>
      </c>
      <c r="AT122" s="27" t="s">
        <v>65</v>
      </c>
      <c r="AU122" s="21" t="n">
        <v>0.25</v>
      </c>
      <c r="AV122" s="27" t="s">
        <v>57</v>
      </c>
      <c r="AW122" s="20" t="s">
        <v>57</v>
      </c>
      <c r="AX122" s="27"/>
      <c r="AY122" s="21"/>
      <c r="AZ122" s="27"/>
      <c r="BA122" s="21"/>
      <c r="BB122" s="21" t="s">
        <v>57</v>
      </c>
      <c r="BC122" s="27" t="s">
        <v>57</v>
      </c>
      <c r="BD122" s="20" t="s">
        <v>65</v>
      </c>
      <c r="BE122" s="27" t="s">
        <v>57</v>
      </c>
      <c r="BF122" s="20" t="s">
        <v>65</v>
      </c>
      <c r="BG122" s="27" t="s">
        <v>57</v>
      </c>
    </row>
    <row r="123" customFormat="false" ht="12.8" hidden="false" customHeight="false" outlineLevel="0" collapsed="false">
      <c r="A123" s="21" t="n">
        <v>120</v>
      </c>
      <c r="B123" s="28" t="n">
        <v>0</v>
      </c>
      <c r="C123" s="21" t="n">
        <v>0.75</v>
      </c>
      <c r="D123" s="21" t="n">
        <v>0.75</v>
      </c>
      <c r="E123" s="27" t="s">
        <v>55</v>
      </c>
      <c r="F123" s="20" t="s">
        <v>55</v>
      </c>
      <c r="G123" s="28" t="n">
        <v>-1</v>
      </c>
      <c r="H123" s="21" t="n">
        <v>0.75</v>
      </c>
      <c r="I123" s="21" t="n">
        <v>0.5</v>
      </c>
      <c r="J123" s="27" t="s">
        <v>65</v>
      </c>
      <c r="K123" s="20" t="s">
        <v>65</v>
      </c>
      <c r="L123" s="28" t="n">
        <v>-1</v>
      </c>
      <c r="M123" s="21" t="n">
        <v>0.5</v>
      </c>
      <c r="N123" s="21" t="n">
        <v>0.25</v>
      </c>
      <c r="O123" s="27" t="s">
        <v>65</v>
      </c>
      <c r="P123" s="20" t="s">
        <v>65</v>
      </c>
      <c r="Q123" s="27" t="s">
        <v>63</v>
      </c>
      <c r="R123" s="21" t="str">
        <f aca="false">IF(AND(D123&lt;I123,D123&lt;N123),"I",IF(AND(I123&lt;D123,I123&lt;N123),"II",IF(AND(N123&lt;D123,N123&lt;I123),"III",IF(AND(D123=I123,D123 =N123),"All",IF(D123=I123,"I and II",IF(D123= N123,"I and III","II and III"))))))</f>
        <v>III</v>
      </c>
      <c r="S123" s="29" t="str">
        <f aca="false">IF(AND(C123&gt;H123,C123&gt;M123),"I",IF(AND(H123&gt;C123,H123&gt;M123),"II",IF(AND(M123&gt;C123,M123&gt;H123),"III",IF(AND(C123=H123,C123 =M123),"All",IF(C123=H123,"I and II",IF(C123= M123,"I and III","II and III"))))))</f>
        <v>I and II</v>
      </c>
      <c r="T123" s="30" t="s">
        <v>90</v>
      </c>
      <c r="U123" s="27" t="s">
        <v>70</v>
      </c>
      <c r="V123" s="30" t="s">
        <v>57</v>
      </c>
      <c r="W123" s="38" t="s">
        <v>152</v>
      </c>
      <c r="X123" s="32" t="n">
        <v>0</v>
      </c>
      <c r="Y123" s="28" t="n">
        <v>1</v>
      </c>
      <c r="Z123" s="28" t="n">
        <v>1</v>
      </c>
      <c r="AA123" s="30" t="s">
        <v>55</v>
      </c>
      <c r="AB123" s="27" t="s">
        <v>55</v>
      </c>
      <c r="AC123" s="32" t="n">
        <v>-1</v>
      </c>
      <c r="AD123" s="28" t="n">
        <v>0.75</v>
      </c>
      <c r="AE123" s="28" t="n">
        <v>0.75</v>
      </c>
      <c r="AF123" s="30" t="s">
        <v>65</v>
      </c>
      <c r="AG123" s="27" t="s">
        <v>55</v>
      </c>
      <c r="AH123" s="32" t="n">
        <v>-1</v>
      </c>
      <c r="AI123" s="28" t="n">
        <v>0.5</v>
      </c>
      <c r="AJ123" s="28" t="n">
        <v>0.5</v>
      </c>
      <c r="AK123" s="30" t="s">
        <v>65</v>
      </c>
      <c r="AL123" s="27" t="s">
        <v>55</v>
      </c>
      <c r="AM123" s="20" t="s">
        <v>54</v>
      </c>
      <c r="AN123" s="20" t="str">
        <f aca="false">IF(AND(Z123&lt;AE123,Z123&lt;AJ123),"I",IF(AND(AE123&lt;Z123,AE123&lt;AJ123),"II",IF(AND(AJ123&lt;Z123,AJ123&lt;AE123),"III",IF(AND(Z123=AE123,Z123 =AJ123),"All",IF(Z123=AE123,"I and II",IF(Z123= AJ123,"I and III","II and III"))))))</f>
        <v>III</v>
      </c>
      <c r="AO123" s="21" t="str">
        <f aca="false">IF(AND(Y123&gt;AD123,Y123&gt;AI123),"I",IF(AND(AD123&gt;Y123,AD123&gt;AI123),"II",IF(AND(AI123&gt;Y123,AI123&gt;AD123),"III",IF(AND(Y123=AD123,Y123 =AI123),"All",IF(Y123=AD123,"I and II",IF(Y123= AI123,"I and III","II and III"))))))</f>
        <v>I</v>
      </c>
      <c r="AP123" s="27" t="s">
        <v>70</v>
      </c>
      <c r="AQ123" s="20" t="s">
        <v>57</v>
      </c>
      <c r="AR123" s="27" t="s">
        <v>57</v>
      </c>
      <c r="AS123" s="21" t="s">
        <v>57</v>
      </c>
      <c r="AT123" s="27" t="s">
        <v>55</v>
      </c>
      <c r="AU123" s="21" t="n">
        <v>0</v>
      </c>
      <c r="AV123" s="27" t="s">
        <v>57</v>
      </c>
      <c r="AW123" s="20" t="s">
        <v>73</v>
      </c>
      <c r="AX123" s="27" t="s">
        <v>61</v>
      </c>
      <c r="AY123" s="21" t="s">
        <v>61</v>
      </c>
      <c r="AZ123" s="27"/>
      <c r="BA123" s="21"/>
      <c r="BB123" s="21" t="s">
        <v>57</v>
      </c>
      <c r="BC123" s="27" t="s">
        <v>57</v>
      </c>
      <c r="BD123" s="20" t="s">
        <v>55</v>
      </c>
      <c r="BE123" s="27" t="s">
        <v>57</v>
      </c>
      <c r="BF123" s="20" t="s">
        <v>55</v>
      </c>
      <c r="BG123" s="27" t="s">
        <v>57</v>
      </c>
    </row>
    <row r="124" customFormat="false" ht="12.8" hidden="false" customHeight="false" outlineLevel="0" collapsed="false">
      <c r="A124" s="21" t="n">
        <v>121</v>
      </c>
      <c r="B124" s="28" t="n">
        <v>1</v>
      </c>
      <c r="C124" s="21" t="n">
        <v>0.25</v>
      </c>
      <c r="D124" s="21" t="n">
        <v>1</v>
      </c>
      <c r="E124" s="27" t="s">
        <v>55</v>
      </c>
      <c r="F124" s="20" t="s">
        <v>65</v>
      </c>
      <c r="G124" s="28" t="n">
        <v>1</v>
      </c>
      <c r="H124" s="21" t="n">
        <v>0.25</v>
      </c>
      <c r="I124" s="21" t="n">
        <v>1</v>
      </c>
      <c r="J124" s="27" t="s">
        <v>65</v>
      </c>
      <c r="K124" s="20" t="s">
        <v>65</v>
      </c>
      <c r="L124" s="28" t="n">
        <v>-1</v>
      </c>
      <c r="M124" s="21" t="n">
        <v>1</v>
      </c>
      <c r="N124" s="21" t="n">
        <v>0.25</v>
      </c>
      <c r="O124" s="27" t="s">
        <v>65</v>
      </c>
      <c r="P124" s="20" t="s">
        <v>55</v>
      </c>
      <c r="Q124" s="27" t="s">
        <v>63</v>
      </c>
      <c r="R124" s="21" t="str">
        <f aca="false">IF(AND(D124&lt;I124,D124&lt;N124),"I",IF(AND(I124&lt;D124,I124&lt;N124),"II",IF(AND(N124&lt;D124,N124&lt;I124),"III",IF(AND(D124=I124,D124 =N124),"All",IF(D124=I124,"I and II",IF(D124= N124,"I and III","II and III"))))))</f>
        <v>III</v>
      </c>
      <c r="S124" s="29" t="str">
        <f aca="false">IF(AND(C124&gt;H124,C124&gt;M124),"I",IF(AND(H124&gt;C124,H124&gt;M124),"II",IF(AND(M124&gt;C124,M124&gt;H124),"III",IF(AND(C124=H124,C124 =M124),"All",IF(C124=H124,"I and II",IF(C124= M124,"I and III","II and III"))))))</f>
        <v>III</v>
      </c>
      <c r="T124" s="30" t="s">
        <v>106</v>
      </c>
      <c r="U124" s="27" t="s">
        <v>57</v>
      </c>
      <c r="V124" s="30" t="s">
        <v>57</v>
      </c>
      <c r="W124" s="38" t="s">
        <v>227</v>
      </c>
      <c r="X124" s="32" t="n">
        <v>1</v>
      </c>
      <c r="Y124" s="28" t="n">
        <v>1</v>
      </c>
      <c r="Z124" s="28" t="n">
        <v>0.5</v>
      </c>
      <c r="AA124" s="30" t="s">
        <v>55</v>
      </c>
      <c r="AB124" s="27" t="s">
        <v>65</v>
      </c>
      <c r="AC124" s="32" t="n">
        <v>0</v>
      </c>
      <c r="AD124" s="28" t="n">
        <v>1</v>
      </c>
      <c r="AE124" s="28" t="n">
        <v>1</v>
      </c>
      <c r="AF124" s="30" t="s">
        <v>55</v>
      </c>
      <c r="AG124" s="27" t="s">
        <v>55</v>
      </c>
      <c r="AH124" s="32" t="n">
        <v>-1</v>
      </c>
      <c r="AI124" s="28" t="n">
        <v>1</v>
      </c>
      <c r="AJ124" s="28" t="n">
        <v>0.5</v>
      </c>
      <c r="AK124" s="30" t="s">
        <v>65</v>
      </c>
      <c r="AL124" s="27" t="s">
        <v>55</v>
      </c>
      <c r="AM124" s="20" t="s">
        <v>68</v>
      </c>
      <c r="AN124" s="20" t="str">
        <f aca="false">IF(AND(Z124&lt;AE124,Z124&lt;AJ124),"I",IF(AND(AE124&lt;Z124,AE124&lt;AJ124),"II",IF(AND(AJ124&lt;Z124,AJ124&lt;AE124),"III",IF(AND(Z124=AE124,Z124 =AJ124),"All",IF(Z124=AE124,"I and II",IF(Z124= AJ124,"I and III","II and III"))))))</f>
        <v>I and III</v>
      </c>
      <c r="AO124" s="21" t="str">
        <f aca="false">IF(AND(Y124&gt;AD124,Y124&gt;AI124),"I",IF(AND(AD124&gt;Y124,AD124&gt;AI124),"II",IF(AND(AI124&gt;Y124,AI124&gt;AD124),"III",IF(AND(Y124=AD124,Y124 =AI124),"All",IF(Y124=AD124,"I and II",IF(Y124= AI124,"I and III","II and III"))))))</f>
        <v>All</v>
      </c>
      <c r="AP124" s="27" t="s">
        <v>57</v>
      </c>
      <c r="AQ124" s="20" t="s">
        <v>57</v>
      </c>
      <c r="AR124" s="27" t="s">
        <v>57</v>
      </c>
      <c r="AS124" s="21" t="s">
        <v>57</v>
      </c>
      <c r="AT124" s="27" t="s">
        <v>65</v>
      </c>
      <c r="AU124" s="21" t="n">
        <v>1</v>
      </c>
      <c r="AV124" s="27" t="s">
        <v>82</v>
      </c>
      <c r="AW124" s="20" t="s">
        <v>57</v>
      </c>
      <c r="AX124" s="27" t="s">
        <v>61</v>
      </c>
      <c r="AY124" s="21" t="s">
        <v>61</v>
      </c>
      <c r="AZ124" s="27"/>
      <c r="BA124" s="21" t="s">
        <v>61</v>
      </c>
      <c r="BB124" s="21" t="s">
        <v>57</v>
      </c>
      <c r="BC124" s="27" t="s">
        <v>101</v>
      </c>
      <c r="BD124" s="20" t="s">
        <v>55</v>
      </c>
      <c r="BE124" s="27" t="s">
        <v>57</v>
      </c>
      <c r="BF124" s="20" t="s">
        <v>57</v>
      </c>
      <c r="BG124" s="27" t="s">
        <v>57</v>
      </c>
    </row>
    <row r="125" customFormat="false" ht="12.8" hidden="false" customHeight="false" outlineLevel="0" collapsed="false">
      <c r="A125" s="21" t="n">
        <v>122</v>
      </c>
      <c r="B125" s="28" t="n">
        <v>0</v>
      </c>
      <c r="C125" s="21" t="n">
        <v>1</v>
      </c>
      <c r="D125" s="21" t="n">
        <v>1</v>
      </c>
      <c r="E125" s="27" t="s">
        <v>55</v>
      </c>
      <c r="F125" s="20" t="s">
        <v>55</v>
      </c>
      <c r="G125" s="28" t="n">
        <v>0</v>
      </c>
      <c r="H125" s="21" t="n">
        <v>1</v>
      </c>
      <c r="I125" s="21" t="n">
        <v>1</v>
      </c>
      <c r="J125" s="27" t="s">
        <v>55</v>
      </c>
      <c r="K125" s="20" t="s">
        <v>55</v>
      </c>
      <c r="L125" s="28" t="n">
        <v>-1</v>
      </c>
      <c r="M125" s="21" t="n">
        <v>1</v>
      </c>
      <c r="N125" s="21" t="n">
        <v>0.75</v>
      </c>
      <c r="O125" s="27" t="s">
        <v>65</v>
      </c>
      <c r="P125" s="20" t="s">
        <v>55</v>
      </c>
      <c r="Q125" s="27" t="s">
        <v>54</v>
      </c>
      <c r="R125" s="21" t="str">
        <f aca="false">IF(AND(D125&lt;I125,D125&lt;N125),"I",IF(AND(I125&lt;D125,I125&lt;N125),"II",IF(AND(N125&lt;D125,N125&lt;I125),"III",IF(AND(D125=I125,D125 =N125),"All",IF(D125=I125,"I and II",IF(D125= N125,"I and III","II and III"))))))</f>
        <v>III</v>
      </c>
      <c r="S125" s="29" t="str">
        <f aca="false">IF(AND(C125&gt;H125,C125&gt;M125),"I",IF(AND(H125&gt;C125,H125&gt;M125),"II",IF(AND(M125&gt;C125,M125&gt;H125),"III",IF(AND(C125=H125,C125 =M125),"All",IF(C125=H125,"I and II",IF(C125= M125,"I and III","II and III"))))))</f>
        <v>All</v>
      </c>
      <c r="T125" s="30" t="s">
        <v>57</v>
      </c>
      <c r="U125" s="27" t="s">
        <v>57</v>
      </c>
      <c r="V125" s="30" t="s">
        <v>57</v>
      </c>
      <c r="W125" s="38" t="s">
        <v>57</v>
      </c>
      <c r="X125" s="32" t="n">
        <v>0</v>
      </c>
      <c r="Y125" s="28" t="n">
        <v>1</v>
      </c>
      <c r="Z125" s="28" t="n">
        <v>1</v>
      </c>
      <c r="AA125" s="30" t="s">
        <v>55</v>
      </c>
      <c r="AB125" s="27" t="s">
        <v>55</v>
      </c>
      <c r="AC125" s="32" t="n">
        <v>0</v>
      </c>
      <c r="AD125" s="28" t="n">
        <v>1</v>
      </c>
      <c r="AE125" s="28" t="n">
        <v>1</v>
      </c>
      <c r="AF125" s="30" t="s">
        <v>55</v>
      </c>
      <c r="AG125" s="27" t="s">
        <v>55</v>
      </c>
      <c r="AH125" s="32" t="n">
        <v>0</v>
      </c>
      <c r="AI125" s="28" t="n">
        <v>1</v>
      </c>
      <c r="AJ125" s="28" t="n">
        <v>1</v>
      </c>
      <c r="AK125" s="30" t="s">
        <v>55</v>
      </c>
      <c r="AL125" s="27" t="s">
        <v>55</v>
      </c>
      <c r="AM125" s="20" t="s">
        <v>46</v>
      </c>
      <c r="AN125" s="20" t="str">
        <f aca="false">IF(AND(Z125&lt;AE125,Z125&lt;AJ125),"I",IF(AND(AE125&lt;Z125,AE125&lt;AJ125),"II",IF(AND(AJ125&lt;Z125,AJ125&lt;AE125),"III",IF(AND(Z125=AE125,Z125 =AJ125),"All",IF(Z125=AE125,"I and II",IF(Z125= AJ125,"I and III","II and III"))))))</f>
        <v>All</v>
      </c>
      <c r="AO125" s="21" t="str">
        <f aca="false">IF(AND(Y125&gt;AD125,Y125&gt;AI125),"I",IF(AND(AD125&gt;Y125,AD125&gt;AI125),"II",IF(AND(AI125&gt;Y125,AI125&gt;AD125),"III",IF(AND(Y125=AD125,Y125 =AI125),"All",IF(Y125=AD125,"I and II",IF(Y125= AI125,"I and III","II and III"))))))</f>
        <v>All</v>
      </c>
      <c r="AP125" s="27" t="s">
        <v>57</v>
      </c>
      <c r="AQ125" s="20" t="s">
        <v>57</v>
      </c>
      <c r="AR125" s="27" t="s">
        <v>57</v>
      </c>
      <c r="AS125" s="21" t="s">
        <v>57</v>
      </c>
      <c r="AT125" s="27" t="s">
        <v>65</v>
      </c>
      <c r="AU125" s="21" t="n">
        <v>1</v>
      </c>
      <c r="AV125" s="27" t="s">
        <v>82</v>
      </c>
      <c r="AW125" s="20" t="s">
        <v>57</v>
      </c>
      <c r="AX125" s="27" t="s">
        <v>61</v>
      </c>
      <c r="AY125" s="21" t="s">
        <v>61</v>
      </c>
      <c r="AZ125" s="27" t="s">
        <v>61</v>
      </c>
      <c r="BA125" s="21" t="s">
        <v>61</v>
      </c>
      <c r="BB125" s="21" t="s">
        <v>183</v>
      </c>
      <c r="BC125" s="27" t="s">
        <v>57</v>
      </c>
      <c r="BD125" s="20" t="s">
        <v>55</v>
      </c>
      <c r="BE125" s="27" t="s">
        <v>57</v>
      </c>
      <c r="BF125" s="20" t="s">
        <v>65</v>
      </c>
      <c r="BG125" s="27" t="s">
        <v>57</v>
      </c>
    </row>
    <row r="126" customFormat="false" ht="12.8" hidden="false" customHeight="false" outlineLevel="0" collapsed="false">
      <c r="A126" s="21" t="n">
        <v>123</v>
      </c>
      <c r="B126" s="28" t="n">
        <v>-1</v>
      </c>
      <c r="C126" s="21" t="n">
        <v>1</v>
      </c>
      <c r="D126" s="21" t="n">
        <v>0.5</v>
      </c>
      <c r="E126" s="27" t="s">
        <v>65</v>
      </c>
      <c r="F126" s="20" t="s">
        <v>55</v>
      </c>
      <c r="G126" s="28" t="n">
        <v>0</v>
      </c>
      <c r="H126" s="21" t="n">
        <v>1</v>
      </c>
      <c r="I126" s="21" t="n">
        <v>1</v>
      </c>
      <c r="J126" s="27" t="s">
        <v>55</v>
      </c>
      <c r="K126" s="20" t="s">
        <v>65</v>
      </c>
      <c r="L126" s="28" t="n">
        <v>-1</v>
      </c>
      <c r="M126" s="21" t="n">
        <v>1</v>
      </c>
      <c r="N126" s="21" t="n">
        <v>0.75</v>
      </c>
      <c r="O126" s="27" t="s">
        <v>65</v>
      </c>
      <c r="P126" s="20" t="s">
        <v>55</v>
      </c>
      <c r="Q126" s="27" t="s">
        <v>63</v>
      </c>
      <c r="R126" s="21" t="str">
        <f aca="false">IF(AND(D126&lt;I126,D126&lt;N126),"I",IF(AND(I126&lt;D126,I126&lt;N126),"II",IF(AND(N126&lt;D126,N126&lt;I126),"III",IF(AND(D126=I126,D126 =N126),"All",IF(D126=I126,"I and II",IF(D126= N126,"I and III","II and III"))))))</f>
        <v>I</v>
      </c>
      <c r="S126" s="29" t="str">
        <f aca="false">IF(AND(C126&gt;H126,C126&gt;M126),"I",IF(AND(H126&gt;C126,H126&gt;M126),"II",IF(AND(M126&gt;C126,M126&gt;H126),"III",IF(AND(C126=H126,C126 =M126),"All",IF(C126=H126,"I and II",IF(C126= M126,"I and III","II and III"))))))</f>
        <v>All</v>
      </c>
      <c r="T126" s="30" t="s">
        <v>56</v>
      </c>
      <c r="U126" s="27" t="s">
        <v>57</v>
      </c>
      <c r="V126" s="30" t="s">
        <v>57</v>
      </c>
      <c r="W126" s="38" t="s">
        <v>228</v>
      </c>
      <c r="X126" s="32" t="n">
        <v>0</v>
      </c>
      <c r="Y126" s="28" t="n">
        <v>0.75</v>
      </c>
      <c r="Z126" s="28" t="n">
        <v>0.75</v>
      </c>
      <c r="AA126" s="30" t="s">
        <v>55</v>
      </c>
      <c r="AB126" s="27" t="s">
        <v>55</v>
      </c>
      <c r="AC126" s="32" t="n">
        <v>0</v>
      </c>
      <c r="AD126" s="28" t="n">
        <v>0.75</v>
      </c>
      <c r="AE126" s="28" t="n">
        <v>0.5</v>
      </c>
      <c r="AF126" s="30" t="s">
        <v>65</v>
      </c>
      <c r="AG126" s="27" t="s">
        <v>65</v>
      </c>
      <c r="AH126" s="32" t="n">
        <v>1</v>
      </c>
      <c r="AI126" s="28" t="n">
        <v>1</v>
      </c>
      <c r="AJ126" s="28" t="n">
        <v>0.75</v>
      </c>
      <c r="AK126" s="30" t="s">
        <v>55</v>
      </c>
      <c r="AL126" s="27" t="s">
        <v>65</v>
      </c>
      <c r="AM126" s="20" t="s">
        <v>68</v>
      </c>
      <c r="AN126" s="20" t="str">
        <f aca="false">IF(AND(Z126&lt;AE126,Z126&lt;AJ126),"I",IF(AND(AE126&lt;Z126,AE126&lt;AJ126),"II",IF(AND(AJ126&lt;Z126,AJ126&lt;AE126),"III",IF(AND(Z126=AE126,Z126 =AJ126),"All",IF(Z126=AE126,"I and II",IF(Z126= AJ126,"I and III","II and III"))))))</f>
        <v>II</v>
      </c>
      <c r="AO126" s="21" t="str">
        <f aca="false">IF(AND(Y126&gt;AD126,Y126&gt;AI126),"I",IF(AND(AD126&gt;Y126,AD126&gt;AI126),"II",IF(AND(AI126&gt;Y126,AI126&gt;AD126),"III",IF(AND(Y126=AD126,Y126 =AI126),"All",IF(Y126=AD126,"I and II",IF(Y126= AI126,"I and III","II and III"))))))</f>
        <v>III</v>
      </c>
      <c r="AP126" s="27" t="s">
        <v>92</v>
      </c>
      <c r="AQ126" s="20" t="s">
        <v>90</v>
      </c>
      <c r="AR126" s="27" t="s">
        <v>57</v>
      </c>
      <c r="AS126" s="21" t="s">
        <v>57</v>
      </c>
      <c r="AT126" s="27" t="s">
        <v>65</v>
      </c>
      <c r="AU126" s="21" t="n">
        <v>0.25</v>
      </c>
      <c r="AV126" s="27" t="s">
        <v>157</v>
      </c>
      <c r="AW126" s="20" t="s">
        <v>67</v>
      </c>
      <c r="AX126" s="27" t="s">
        <v>61</v>
      </c>
      <c r="AY126" s="21"/>
      <c r="AZ126" s="27" t="s">
        <v>61</v>
      </c>
      <c r="BA126" s="21"/>
      <c r="BB126" s="21" t="s">
        <v>57</v>
      </c>
      <c r="BC126" s="27" t="s">
        <v>57</v>
      </c>
      <c r="BD126" s="20" t="s">
        <v>55</v>
      </c>
      <c r="BE126" s="27" t="s">
        <v>57</v>
      </c>
      <c r="BF126" s="20" t="s">
        <v>65</v>
      </c>
      <c r="BG126" s="27" t="s">
        <v>79</v>
      </c>
    </row>
    <row r="127" customFormat="false" ht="12.8" hidden="false" customHeight="false" outlineLevel="0" collapsed="false">
      <c r="A127" s="21" t="n">
        <v>124</v>
      </c>
      <c r="B127" s="28" t="n">
        <v>1</v>
      </c>
      <c r="C127" s="21" t="n">
        <v>0.75</v>
      </c>
      <c r="D127" s="21" t="n">
        <v>0</v>
      </c>
      <c r="E127" s="27" t="s">
        <v>55</v>
      </c>
      <c r="F127" s="20" t="s">
        <v>65</v>
      </c>
      <c r="G127" s="28" t="n">
        <v>-1</v>
      </c>
      <c r="H127" s="21" t="n">
        <v>0.75</v>
      </c>
      <c r="I127" s="21" t="n">
        <v>0.5</v>
      </c>
      <c r="J127" s="27" t="s">
        <v>65</v>
      </c>
      <c r="K127" s="20" t="s">
        <v>55</v>
      </c>
      <c r="L127" s="28" t="n">
        <v>1</v>
      </c>
      <c r="M127" s="21" t="n">
        <v>1</v>
      </c>
      <c r="N127" s="21" t="n">
        <v>0.25</v>
      </c>
      <c r="O127" s="27" t="s">
        <v>55</v>
      </c>
      <c r="P127" s="20" t="s">
        <v>65</v>
      </c>
      <c r="Q127" s="27" t="s">
        <v>63</v>
      </c>
      <c r="R127" s="21" t="str">
        <f aca="false">IF(AND(D127&lt;I127,D127&lt;N127),"I",IF(AND(I127&lt;D127,I127&lt;N127),"II",IF(AND(N127&lt;D127,N127&lt;I127),"III",IF(AND(D127=I127,D127 =N127),"All",IF(D127=I127,"I and II",IF(D127= N127,"I and III","II and III"))))))</f>
        <v>I</v>
      </c>
      <c r="S127" s="29" t="str">
        <f aca="false">IF(AND(C127&gt;H127,C127&gt;M127),"I",IF(AND(H127&gt;C127,H127&gt;M127),"II",IF(AND(M127&gt;C127,M127&gt;H127),"III",IF(AND(C127=H127,C127 =M127),"All",IF(C127=H127,"I and II",IF(C127= M127,"I and III","II and III"))))))</f>
        <v>III</v>
      </c>
      <c r="T127" s="30" t="s">
        <v>57</v>
      </c>
      <c r="U127" s="27" t="s">
        <v>57</v>
      </c>
      <c r="V127" s="30" t="s">
        <v>57</v>
      </c>
      <c r="W127" s="38" t="s">
        <v>229</v>
      </c>
      <c r="X127" s="32" t="n">
        <v>1</v>
      </c>
      <c r="Y127" s="28" t="n">
        <v>1</v>
      </c>
      <c r="Z127" s="28" t="n">
        <v>0</v>
      </c>
      <c r="AA127" s="30" t="s">
        <v>55</v>
      </c>
      <c r="AB127" s="27" t="s">
        <v>65</v>
      </c>
      <c r="AC127" s="32" t="n">
        <v>0</v>
      </c>
      <c r="AD127" s="28" t="n">
        <v>1</v>
      </c>
      <c r="AE127" s="28" t="n">
        <v>1</v>
      </c>
      <c r="AF127" s="30" t="s">
        <v>55</v>
      </c>
      <c r="AG127" s="27" t="s">
        <v>55</v>
      </c>
      <c r="AH127" s="32" t="n">
        <v>0</v>
      </c>
      <c r="AI127" s="28" t="n">
        <v>1</v>
      </c>
      <c r="AJ127" s="28" t="n">
        <v>1</v>
      </c>
      <c r="AK127" s="30" t="s">
        <v>55</v>
      </c>
      <c r="AL127" s="27" t="s">
        <v>55</v>
      </c>
      <c r="AM127" s="20" t="s">
        <v>54</v>
      </c>
      <c r="AN127" s="20" t="str">
        <f aca="false">IF(AND(Z127&lt;AE127,Z127&lt;AJ127),"I",IF(AND(AE127&lt;Z127,AE127&lt;AJ127),"II",IF(AND(AJ127&lt;Z127,AJ127&lt;AE127),"III",IF(AND(Z127=AE127,Z127 =AJ127),"All",IF(Z127=AE127,"I and II",IF(Z127= AJ127,"I and III","II and III"))))))</f>
        <v>I</v>
      </c>
      <c r="AO127" s="21" t="str">
        <f aca="false">IF(AND(Y127&gt;AD127,Y127&gt;AI127),"I",IF(AND(AD127&gt;Y127,AD127&gt;AI127),"II",IF(AND(AI127&gt;Y127,AI127&gt;AD127),"III",IF(AND(Y127=AD127,Y127 =AI127),"All",IF(Y127=AD127,"I and II",IF(Y127= AI127,"I and III","II and III"))))))</f>
        <v>All</v>
      </c>
      <c r="AP127" s="27" t="s">
        <v>57</v>
      </c>
      <c r="AQ127" s="20" t="s">
        <v>57</v>
      </c>
      <c r="AR127" s="27" t="s">
        <v>57</v>
      </c>
      <c r="AS127" s="21" t="s">
        <v>57</v>
      </c>
      <c r="AT127" s="27" t="s">
        <v>65</v>
      </c>
      <c r="AU127" s="21" t="n">
        <v>0.25</v>
      </c>
      <c r="AV127" s="27" t="s">
        <v>82</v>
      </c>
      <c r="AW127" s="20" t="s">
        <v>57</v>
      </c>
      <c r="AX127" s="27" t="s">
        <v>61</v>
      </c>
      <c r="AY127" s="21" t="s">
        <v>61</v>
      </c>
      <c r="AZ127" s="27" t="s">
        <v>61</v>
      </c>
      <c r="BA127" s="21" t="s">
        <v>61</v>
      </c>
      <c r="BB127" s="21" t="s">
        <v>39</v>
      </c>
      <c r="BC127" s="27" t="s">
        <v>120</v>
      </c>
      <c r="BD127" s="20" t="s">
        <v>65</v>
      </c>
      <c r="BE127" s="27" t="s">
        <v>39</v>
      </c>
      <c r="BF127" s="20" t="s">
        <v>65</v>
      </c>
      <c r="BG127" s="27" t="s">
        <v>79</v>
      </c>
    </row>
    <row r="128" customFormat="false" ht="12.8" hidden="false" customHeight="false" outlineLevel="0" collapsed="false">
      <c r="A128" s="21" t="n">
        <v>125</v>
      </c>
      <c r="B128" s="28" t="n">
        <v>1</v>
      </c>
      <c r="C128" s="21" t="n">
        <v>1</v>
      </c>
      <c r="D128" s="21" t="n">
        <v>0</v>
      </c>
      <c r="E128" s="27" t="s">
        <v>65</v>
      </c>
      <c r="F128" s="20" t="s">
        <v>65</v>
      </c>
      <c r="G128" s="28" t="n">
        <v>1</v>
      </c>
      <c r="H128" s="21" t="n">
        <v>1</v>
      </c>
      <c r="I128" s="21" t="n">
        <v>0.25</v>
      </c>
      <c r="J128" s="27" t="s">
        <v>65</v>
      </c>
      <c r="K128" s="20" t="s">
        <v>65</v>
      </c>
      <c r="L128" s="28" t="n">
        <v>1</v>
      </c>
      <c r="M128" s="21" t="n">
        <v>1</v>
      </c>
      <c r="N128" s="21" t="n">
        <v>0.5</v>
      </c>
      <c r="O128" s="27" t="s">
        <v>65</v>
      </c>
      <c r="P128" s="20" t="s">
        <v>65</v>
      </c>
      <c r="Q128" s="27" t="s">
        <v>63</v>
      </c>
      <c r="R128" s="21" t="str">
        <f aca="false">IF(AND(D128&lt;I128,D128&lt;N128),"I",IF(AND(I128&lt;D128,I128&lt;N128),"II",IF(AND(N128&lt;D128,N128&lt;I128),"III",IF(AND(D128=I128,D128 =N128),"All",IF(D128=I128,"I and II",IF(D128= N128,"I and III","II and III"))))))</f>
        <v>I</v>
      </c>
      <c r="S128" s="29" t="str">
        <f aca="false">IF(AND(C128&gt;H128,C128&gt;M128),"I",IF(AND(H128&gt;C128,H128&gt;M128),"II",IF(AND(M128&gt;C128,M128&gt;H128),"III",IF(AND(C128=H128,C128 =M128),"All",IF(C128=H128,"I and II",IF(C128= M128,"I and III","II and III"))))))</f>
        <v>All</v>
      </c>
      <c r="T128" s="30" t="s">
        <v>70</v>
      </c>
      <c r="U128" s="27" t="s">
        <v>90</v>
      </c>
      <c r="V128" s="30" t="s">
        <v>57</v>
      </c>
      <c r="W128" s="38" t="s">
        <v>227</v>
      </c>
      <c r="X128" s="32" t="n">
        <v>0</v>
      </c>
      <c r="Y128" s="28" t="n">
        <v>1</v>
      </c>
      <c r="Z128" s="28" t="n">
        <v>1</v>
      </c>
      <c r="AA128" s="30" t="s">
        <v>55</v>
      </c>
      <c r="AB128" s="27" t="s">
        <v>55</v>
      </c>
      <c r="AC128" s="32" t="n">
        <v>0</v>
      </c>
      <c r="AD128" s="28" t="n">
        <v>1</v>
      </c>
      <c r="AE128" s="28" t="n">
        <v>1</v>
      </c>
      <c r="AF128" s="30" t="s">
        <v>55</v>
      </c>
      <c r="AG128" s="27" t="s">
        <v>55</v>
      </c>
      <c r="AH128" s="32" t="n">
        <v>0</v>
      </c>
      <c r="AI128" s="28" t="n">
        <v>1</v>
      </c>
      <c r="AJ128" s="28" t="n">
        <v>1</v>
      </c>
      <c r="AK128" s="30" t="s">
        <v>55</v>
      </c>
      <c r="AL128" s="27" t="s">
        <v>55</v>
      </c>
      <c r="AM128" s="20" t="s">
        <v>46</v>
      </c>
      <c r="AN128" s="20" t="str">
        <f aca="false">IF(AND(Z128&lt;AE128,Z128&lt;AJ128),"I",IF(AND(AE128&lt;Z128,AE128&lt;AJ128),"II",IF(AND(AJ128&lt;Z128,AJ128&lt;AE128),"III",IF(AND(Z128=AE128,Z128 =AJ128),"All",IF(Z128=AE128,"I and II",IF(Z128= AJ128,"I and III","II and III"))))))</f>
        <v>All</v>
      </c>
      <c r="AO128" s="21" t="str">
        <f aca="false">IF(AND(Y128&gt;AD128,Y128&gt;AI128),"I",IF(AND(AD128&gt;Y128,AD128&gt;AI128),"II",IF(AND(AI128&gt;Y128,AI128&gt;AD128),"III",IF(AND(Y128=AD128,Y128 =AI128),"All",IF(Y128=AD128,"I and II",IF(Y128= AI128,"I and III","II and III"))))))</f>
        <v>All</v>
      </c>
      <c r="AP128" s="27" t="s">
        <v>70</v>
      </c>
      <c r="AQ128" s="20" t="s">
        <v>90</v>
      </c>
      <c r="AR128" s="27" t="s">
        <v>57</v>
      </c>
      <c r="AS128" s="21" t="s">
        <v>230</v>
      </c>
      <c r="AT128" s="27" t="s">
        <v>65</v>
      </c>
      <c r="AU128" s="21" t="n">
        <v>0.75</v>
      </c>
      <c r="AV128" s="27" t="s">
        <v>112</v>
      </c>
      <c r="AW128" s="20" t="s">
        <v>57</v>
      </c>
      <c r="AX128" s="27" t="s">
        <v>61</v>
      </c>
      <c r="AY128" s="21" t="s">
        <v>61</v>
      </c>
      <c r="AZ128" s="27" t="s">
        <v>61</v>
      </c>
      <c r="BA128" s="21" t="s">
        <v>61</v>
      </c>
      <c r="BB128" s="21" t="s">
        <v>154</v>
      </c>
      <c r="BC128" s="27" t="s">
        <v>120</v>
      </c>
      <c r="BD128" s="20" t="s">
        <v>55</v>
      </c>
      <c r="BE128" s="27" t="s">
        <v>57</v>
      </c>
      <c r="BF128" s="20" t="s">
        <v>65</v>
      </c>
      <c r="BG128" s="27" t="s">
        <v>79</v>
      </c>
    </row>
    <row r="129" customFormat="false" ht="12.8" hidden="false" customHeight="false" outlineLevel="0" collapsed="false">
      <c r="A129" s="21" t="n">
        <v>126</v>
      </c>
      <c r="B129" s="28" t="n">
        <v>-1</v>
      </c>
      <c r="C129" s="21" t="n">
        <v>1</v>
      </c>
      <c r="D129" s="21" t="n">
        <v>0.75</v>
      </c>
      <c r="E129" s="27" t="s">
        <v>65</v>
      </c>
      <c r="F129" s="20" t="s">
        <v>55</v>
      </c>
      <c r="G129" s="28" t="n">
        <v>-1</v>
      </c>
      <c r="H129" s="21" t="n">
        <v>0.75</v>
      </c>
      <c r="I129" s="21" t="n">
        <v>0</v>
      </c>
      <c r="J129" s="27" t="s">
        <v>65</v>
      </c>
      <c r="K129" s="20" t="s">
        <v>65</v>
      </c>
      <c r="L129" s="28" t="n">
        <v>-1</v>
      </c>
      <c r="M129" s="21" t="n">
        <v>0.5</v>
      </c>
      <c r="N129" s="21" t="n">
        <v>0.25</v>
      </c>
      <c r="O129" s="27" t="s">
        <v>65</v>
      </c>
      <c r="P129" s="20" t="s">
        <v>55</v>
      </c>
      <c r="Q129" s="27" t="s">
        <v>63</v>
      </c>
      <c r="R129" s="21" t="str">
        <f aca="false">IF(AND(D129&lt;I129,D129&lt;N129),"I",IF(AND(I129&lt;D129,I129&lt;N129),"II",IF(AND(N129&lt;D129,N129&lt;I129),"III",IF(AND(D129=I129,D129 =N129),"All",IF(D129=I129,"I and II",IF(D129= N129,"I and III","II and III"))))))</f>
        <v>II</v>
      </c>
      <c r="S129" s="29" t="str">
        <f aca="false">IF(AND(C129&gt;H129,C129&gt;M129),"I",IF(AND(H129&gt;C129,H129&gt;M129),"II",IF(AND(M129&gt;C129,M129&gt;H129),"III",IF(AND(C129=H129,C129 =M129),"All",IF(C129=H129,"I and II",IF(C129= M129,"I and III","II and III"))))))</f>
        <v>I</v>
      </c>
      <c r="T129" s="30" t="s">
        <v>70</v>
      </c>
      <c r="U129" s="27" t="s">
        <v>90</v>
      </c>
      <c r="V129" s="30" t="s">
        <v>57</v>
      </c>
      <c r="W129" s="38" t="s">
        <v>231</v>
      </c>
      <c r="X129" s="32" t="n">
        <v>0</v>
      </c>
      <c r="Y129" s="28" t="n">
        <v>1</v>
      </c>
      <c r="Z129" s="28" t="n">
        <v>1</v>
      </c>
      <c r="AA129" s="30" t="s">
        <v>55</v>
      </c>
      <c r="AB129" s="27" t="s">
        <v>55</v>
      </c>
      <c r="AC129" s="32" t="n">
        <v>-1</v>
      </c>
      <c r="AD129" s="28" t="n">
        <v>1</v>
      </c>
      <c r="AE129" s="28" t="n">
        <v>0</v>
      </c>
      <c r="AF129" s="30" t="s">
        <v>65</v>
      </c>
      <c r="AG129" s="27" t="s">
        <v>65</v>
      </c>
      <c r="AH129" s="32" t="n">
        <v>-1</v>
      </c>
      <c r="AI129" s="28" t="n">
        <v>0.5</v>
      </c>
      <c r="AJ129" s="28" t="n">
        <v>0.25</v>
      </c>
      <c r="AK129" s="30" t="s">
        <v>65</v>
      </c>
      <c r="AL129" s="27" t="s">
        <v>55</v>
      </c>
      <c r="AM129" s="20" t="s">
        <v>63</v>
      </c>
      <c r="AN129" s="20" t="str">
        <f aca="false">IF(AND(Z129&lt;AE129,Z129&lt;AJ129),"I",IF(AND(AE129&lt;Z129,AE129&lt;AJ129),"II",IF(AND(AJ129&lt;Z129,AJ129&lt;AE129),"III",IF(AND(Z129=AE129,Z129 =AJ129),"All",IF(Z129=AE129,"I and II",IF(Z129= AJ129,"I and III","II and III"))))))</f>
        <v>II</v>
      </c>
      <c r="AO129" s="21" t="str">
        <f aca="false">IF(AND(Y129&gt;AD129,Y129&gt;AI129),"I",IF(AND(AD129&gt;Y129,AD129&gt;AI129),"II",IF(AND(AI129&gt;Y129,AI129&gt;AD129),"III",IF(AND(Y129=AD129,Y129 =AI129),"All",IF(Y129=AD129,"I and II",IF(Y129= AI129,"I and III","II and III"))))))</f>
        <v>I and II</v>
      </c>
      <c r="AP129" s="27" t="s">
        <v>70</v>
      </c>
      <c r="AQ129" s="20" t="s">
        <v>92</v>
      </c>
      <c r="AR129" s="27" t="s">
        <v>57</v>
      </c>
      <c r="AS129" s="21" t="s">
        <v>57</v>
      </c>
      <c r="AT129" s="27" t="s">
        <v>65</v>
      </c>
      <c r="AU129" s="21" t="n">
        <v>0.75</v>
      </c>
      <c r="AV129" s="27" t="s">
        <v>82</v>
      </c>
      <c r="AW129" s="20" t="s">
        <v>60</v>
      </c>
      <c r="AX129" s="27" t="s">
        <v>61</v>
      </c>
      <c r="AY129" s="21" t="s">
        <v>61</v>
      </c>
      <c r="AZ129" s="27" t="s">
        <v>61</v>
      </c>
      <c r="BA129" s="21"/>
      <c r="BB129" s="21" t="s">
        <v>38</v>
      </c>
      <c r="BC129" s="27" t="s">
        <v>160</v>
      </c>
      <c r="BD129" s="20" t="s">
        <v>55</v>
      </c>
      <c r="BE129" s="27" t="s">
        <v>57</v>
      </c>
      <c r="BF129" s="20" t="s">
        <v>65</v>
      </c>
      <c r="BG129" s="27" t="s">
        <v>89</v>
      </c>
    </row>
    <row r="130" customFormat="false" ht="12.8" hidden="false" customHeight="false" outlineLevel="0" collapsed="false">
      <c r="A130" s="21" t="n">
        <v>127</v>
      </c>
      <c r="B130" s="28" t="n">
        <v>0</v>
      </c>
      <c r="C130" s="21" t="n">
        <v>1</v>
      </c>
      <c r="D130" s="21" t="n">
        <v>1</v>
      </c>
      <c r="E130" s="27" t="s">
        <v>55</v>
      </c>
      <c r="F130" s="20" t="s">
        <v>55</v>
      </c>
      <c r="G130" s="28" t="n">
        <v>-1</v>
      </c>
      <c r="H130" s="21" t="n">
        <v>1</v>
      </c>
      <c r="I130" s="21" t="n">
        <v>0.5</v>
      </c>
      <c r="J130" s="27" t="s">
        <v>65</v>
      </c>
      <c r="K130" s="20" t="s">
        <v>65</v>
      </c>
      <c r="L130" s="28" t="n">
        <v>0</v>
      </c>
      <c r="M130" s="21" t="n">
        <v>0.75</v>
      </c>
      <c r="N130" s="21" t="n">
        <v>0.75</v>
      </c>
      <c r="O130" s="27" t="s">
        <v>55</v>
      </c>
      <c r="P130" s="20" t="s">
        <v>55</v>
      </c>
      <c r="Q130" s="27" t="s">
        <v>68</v>
      </c>
      <c r="R130" s="21" t="str">
        <f aca="false">IF(AND(D130&lt;I130,D130&lt;N130),"I",IF(AND(I130&lt;D130,I130&lt;N130),"II",IF(AND(N130&lt;D130,N130&lt;I130),"III",IF(AND(D130=I130,D130 =N130),"All",IF(D130=I130,"I and II",IF(D130= N130,"I and III","II and III"))))))</f>
        <v>II</v>
      </c>
      <c r="S130" s="29" t="str">
        <f aca="false">IF(AND(C130&gt;H130,C130&gt;M130),"I",IF(AND(H130&gt;C130,H130&gt;M130),"II",IF(AND(M130&gt;C130,M130&gt;H130),"III",IF(AND(C130=H130,C130 =M130),"All",IF(C130=H130,"I and II",IF(C130= M130,"I and III","II and III"))))))</f>
        <v>I and II</v>
      </c>
      <c r="T130" s="30" t="s">
        <v>70</v>
      </c>
      <c r="U130" s="27" t="s">
        <v>57</v>
      </c>
      <c r="V130" s="30" t="s">
        <v>57</v>
      </c>
      <c r="W130" s="38" t="s">
        <v>57</v>
      </c>
      <c r="X130" s="32" t="n">
        <v>0</v>
      </c>
      <c r="Y130" s="28" t="n">
        <v>0.5</v>
      </c>
      <c r="Z130" s="28" t="n">
        <v>0.5</v>
      </c>
      <c r="AA130" s="30" t="s">
        <v>55</v>
      </c>
      <c r="AB130" s="27" t="s">
        <v>55</v>
      </c>
      <c r="AC130" s="32" t="n">
        <v>1</v>
      </c>
      <c r="AD130" s="28" t="n">
        <v>0.75</v>
      </c>
      <c r="AE130" s="28" t="n">
        <v>0.25</v>
      </c>
      <c r="AF130" s="30" t="s">
        <v>65</v>
      </c>
      <c r="AG130" s="27" t="s">
        <v>65</v>
      </c>
      <c r="AH130" s="32" t="n">
        <v>1</v>
      </c>
      <c r="AI130" s="28" t="n">
        <v>1</v>
      </c>
      <c r="AJ130" s="28" t="n">
        <v>0.75</v>
      </c>
      <c r="AK130" s="30" t="s">
        <v>55</v>
      </c>
      <c r="AL130" s="27" t="s">
        <v>65</v>
      </c>
      <c r="AM130" s="20" t="s">
        <v>68</v>
      </c>
      <c r="AN130" s="20" t="str">
        <f aca="false">IF(AND(Z130&lt;AE130,Z130&lt;AJ130),"I",IF(AND(AE130&lt;Z130,AE130&lt;AJ130),"II",IF(AND(AJ130&lt;Z130,AJ130&lt;AE130),"III",IF(AND(Z130=AE130,Z130 =AJ130),"All",IF(Z130=AE130,"I and II",IF(Z130= AJ130,"I and III","II and III"))))))</f>
        <v>II</v>
      </c>
      <c r="AO130" s="21" t="str">
        <f aca="false">IF(AND(Y130&gt;AD130,Y130&gt;AI130),"I",IF(AND(AD130&gt;Y130,AD130&gt;AI130),"II",IF(AND(AI130&gt;Y130,AI130&gt;AD130),"III",IF(AND(Y130=AD130,Y130 =AI130),"All",IF(Y130=AD130,"I and II",IF(Y130= AI130,"I and III","II and III"))))))</f>
        <v>III</v>
      </c>
      <c r="AP130" s="27" t="s">
        <v>106</v>
      </c>
      <c r="AQ130" s="20" t="s">
        <v>90</v>
      </c>
      <c r="AR130" s="27" t="s">
        <v>57</v>
      </c>
      <c r="AS130" s="21" t="s">
        <v>57</v>
      </c>
      <c r="AT130" s="27" t="s">
        <v>65</v>
      </c>
      <c r="AU130" s="21" t="n">
        <v>1</v>
      </c>
      <c r="AV130" s="27" t="s">
        <v>82</v>
      </c>
      <c r="AW130" s="20" t="s">
        <v>57</v>
      </c>
      <c r="AX130" s="27" t="s">
        <v>61</v>
      </c>
      <c r="AY130" s="21" t="s">
        <v>61</v>
      </c>
      <c r="AZ130" s="27" t="s">
        <v>61</v>
      </c>
      <c r="BA130" s="21" t="s">
        <v>61</v>
      </c>
      <c r="BB130" s="21" t="s">
        <v>57</v>
      </c>
      <c r="BC130" s="27" t="s">
        <v>57</v>
      </c>
      <c r="BD130" s="20" t="s">
        <v>65</v>
      </c>
      <c r="BE130" s="27" t="s">
        <v>37</v>
      </c>
      <c r="BF130" s="20" t="s">
        <v>65</v>
      </c>
      <c r="BG130" s="27" t="s">
        <v>79</v>
      </c>
    </row>
    <row r="131" customFormat="false" ht="12.8" hidden="false" customHeight="false" outlineLevel="0" collapsed="false">
      <c r="A131" s="21" t="n">
        <v>128</v>
      </c>
      <c r="B131" s="28" t="n">
        <v>0</v>
      </c>
      <c r="C131" s="21" t="n">
        <v>1</v>
      </c>
      <c r="D131" s="21" t="n">
        <v>1</v>
      </c>
      <c r="E131" s="27" t="s">
        <v>55</v>
      </c>
      <c r="F131" s="20" t="s">
        <v>55</v>
      </c>
      <c r="G131" s="28" t="n">
        <v>-1</v>
      </c>
      <c r="H131" s="21" t="n">
        <v>1</v>
      </c>
      <c r="I131" s="21" t="n">
        <v>0.5</v>
      </c>
      <c r="J131" s="27" t="s">
        <v>65</v>
      </c>
      <c r="K131" s="20" t="s">
        <v>55</v>
      </c>
      <c r="L131" s="28" t="n">
        <v>1</v>
      </c>
      <c r="M131" s="21" t="n">
        <v>1</v>
      </c>
      <c r="N131" s="21" t="n">
        <v>0.5</v>
      </c>
      <c r="O131" s="27" t="s">
        <v>55</v>
      </c>
      <c r="P131" s="20" t="s">
        <v>65</v>
      </c>
      <c r="Q131" s="27" t="s">
        <v>68</v>
      </c>
      <c r="R131" s="21" t="str">
        <f aca="false">IF(AND(D131&lt;I131,D131&lt;N131),"I",IF(AND(I131&lt;D131,I131&lt;N131),"II",IF(AND(N131&lt;D131,N131&lt;I131),"III",IF(AND(D131=I131,D131 =N131),"All",IF(D131=I131,"I and II",IF(D131= N131,"I and III","II and III"))))))</f>
        <v>II and III</v>
      </c>
      <c r="S131" s="29" t="str">
        <f aca="false">IF(AND(C131&gt;H131,C131&gt;M131),"I",IF(AND(H131&gt;C131,H131&gt;M131),"II",IF(AND(M131&gt;C131,M131&gt;H131),"III",IF(AND(C131=H131,C131 =M131),"All",IF(C131=H131,"I and II",IF(C131= M131,"I and III","II and III"))))))</f>
        <v>All</v>
      </c>
      <c r="T131" s="30" t="s">
        <v>111</v>
      </c>
      <c r="U131" s="27" t="s">
        <v>57</v>
      </c>
      <c r="V131" s="30" t="s">
        <v>57</v>
      </c>
      <c r="W131" s="38" t="s">
        <v>232</v>
      </c>
      <c r="X131" s="32" t="n">
        <v>0</v>
      </c>
      <c r="Y131" s="28" t="n">
        <v>1</v>
      </c>
      <c r="Z131" s="28" t="n">
        <v>1</v>
      </c>
      <c r="AA131" s="30" t="s">
        <v>55</v>
      </c>
      <c r="AB131" s="27" t="s">
        <v>55</v>
      </c>
      <c r="AC131" s="32" t="n">
        <v>-1</v>
      </c>
      <c r="AD131" s="28" t="n">
        <v>1</v>
      </c>
      <c r="AE131" s="28" t="n">
        <v>0.75</v>
      </c>
      <c r="AF131" s="30" t="s">
        <v>65</v>
      </c>
      <c r="AG131" s="27" t="s">
        <v>55</v>
      </c>
      <c r="AH131" s="32" t="n">
        <v>1</v>
      </c>
      <c r="AI131" s="28" t="n">
        <v>1</v>
      </c>
      <c r="AJ131" s="28" t="n">
        <v>0.75</v>
      </c>
      <c r="AK131" s="30" t="s">
        <v>55</v>
      </c>
      <c r="AL131" s="27" t="s">
        <v>65</v>
      </c>
      <c r="AM131" s="20" t="s">
        <v>68</v>
      </c>
      <c r="AN131" s="20" t="str">
        <f aca="false">IF(AND(Z131&lt;AE131,Z131&lt;AJ131),"I",IF(AND(AE131&lt;Z131,AE131&lt;AJ131),"II",IF(AND(AJ131&lt;Z131,AJ131&lt;AE131),"III",IF(AND(Z131=AE131,Z131 =AJ131),"All",IF(Z131=AE131,"I and II",IF(Z131= AJ131,"I and III","II and III"))))))</f>
        <v>II and III</v>
      </c>
      <c r="AO131" s="21" t="str">
        <f aca="false">IF(AND(Y131&gt;AD131,Y131&gt;AI131),"I",IF(AND(AD131&gt;Y131,AD131&gt;AI131),"II",IF(AND(AI131&gt;Y131,AI131&gt;AD131),"III",IF(AND(Y131=AD131,Y131 =AI131),"All",IF(Y131=AD131,"I and II",IF(Y131= AI131,"I and III","II and III"))))))</f>
        <v>All</v>
      </c>
      <c r="AP131" s="27" t="s">
        <v>111</v>
      </c>
      <c r="AQ131" s="20" t="s">
        <v>57</v>
      </c>
      <c r="AR131" s="27" t="s">
        <v>57</v>
      </c>
      <c r="AS131" s="21" t="s">
        <v>57</v>
      </c>
      <c r="AT131" s="27" t="s">
        <v>65</v>
      </c>
      <c r="AU131" s="21" t="n">
        <v>1</v>
      </c>
      <c r="AV131" s="27" t="s">
        <v>82</v>
      </c>
      <c r="AW131" s="20" t="s">
        <v>57</v>
      </c>
      <c r="AX131" s="27" t="s">
        <v>61</v>
      </c>
      <c r="AY131" s="21" t="s">
        <v>61</v>
      </c>
      <c r="AZ131" s="27" t="s">
        <v>61</v>
      </c>
      <c r="BA131" s="21" t="s">
        <v>61</v>
      </c>
      <c r="BB131" s="21" t="s">
        <v>154</v>
      </c>
      <c r="BC131" s="27" t="s">
        <v>103</v>
      </c>
      <c r="BD131" s="20" t="s">
        <v>65</v>
      </c>
      <c r="BE131" s="27" t="s">
        <v>166</v>
      </c>
      <c r="BF131" s="20" t="s">
        <v>65</v>
      </c>
      <c r="BG131" s="27" t="s">
        <v>57</v>
      </c>
    </row>
    <row r="132" customFormat="false" ht="12.8" hidden="false" customHeight="false" outlineLevel="0" collapsed="false">
      <c r="A132" s="21" t="n">
        <v>129</v>
      </c>
      <c r="B132" s="28" t="n">
        <v>0</v>
      </c>
      <c r="C132" s="21" t="n">
        <v>1</v>
      </c>
      <c r="D132" s="21" t="n">
        <v>1</v>
      </c>
      <c r="E132" s="27" t="s">
        <v>55</v>
      </c>
      <c r="F132" s="20" t="s">
        <v>55</v>
      </c>
      <c r="G132" s="28" t="n">
        <v>-1</v>
      </c>
      <c r="H132" s="21" t="n">
        <v>1</v>
      </c>
      <c r="I132" s="21" t="n">
        <v>0.5</v>
      </c>
      <c r="J132" s="27" t="s">
        <v>65</v>
      </c>
      <c r="K132" s="20" t="s">
        <v>65</v>
      </c>
      <c r="L132" s="28" t="n">
        <v>1</v>
      </c>
      <c r="M132" s="21" t="n">
        <v>1</v>
      </c>
      <c r="N132" s="21" t="n">
        <v>0.5</v>
      </c>
      <c r="O132" s="27" t="s">
        <v>65</v>
      </c>
      <c r="P132" s="20" t="s">
        <v>65</v>
      </c>
      <c r="Q132" s="27" t="s">
        <v>63</v>
      </c>
      <c r="R132" s="21" t="str">
        <f aca="false">IF(AND(D132&lt;I132,D132&lt;N132),"I",IF(AND(I132&lt;D132,I132&lt;N132),"II",IF(AND(N132&lt;D132,N132&lt;I132),"III",IF(AND(D132=I132,D132 =N132),"All",IF(D132=I132,"I and II",IF(D132= N132,"I and III","II and III"))))))</f>
        <v>II and III</v>
      </c>
      <c r="S132" s="29" t="str">
        <f aca="false">IF(AND(C132&gt;H132,C132&gt;M132),"I",IF(AND(H132&gt;C132,H132&gt;M132),"II",IF(AND(M132&gt;C132,M132&gt;H132),"III",IF(AND(C132=H132,C132 =M132),"All",IF(C132=H132,"I and II",IF(C132= M132,"I and III","II and III"))))))</f>
        <v>All</v>
      </c>
      <c r="T132" s="30" t="s">
        <v>57</v>
      </c>
      <c r="U132" s="27" t="s">
        <v>57</v>
      </c>
      <c r="V132" s="30" t="s">
        <v>57</v>
      </c>
      <c r="W132" s="38" t="s">
        <v>233</v>
      </c>
      <c r="X132" s="32" t="n">
        <v>0</v>
      </c>
      <c r="Y132" s="28" t="n">
        <v>1</v>
      </c>
      <c r="Z132" s="28" t="n">
        <v>1</v>
      </c>
      <c r="AA132" s="30" t="s">
        <v>55</v>
      </c>
      <c r="AB132" s="27" t="s">
        <v>55</v>
      </c>
      <c r="AC132" s="32" t="n">
        <v>-1</v>
      </c>
      <c r="AD132" s="28" t="n">
        <v>1</v>
      </c>
      <c r="AE132" s="28" t="n">
        <v>0.5</v>
      </c>
      <c r="AF132" s="30" t="s">
        <v>65</v>
      </c>
      <c r="AG132" s="27" t="s">
        <v>55</v>
      </c>
      <c r="AH132" s="32" t="n">
        <v>1</v>
      </c>
      <c r="AI132" s="28" t="n">
        <v>0.75</v>
      </c>
      <c r="AJ132" s="28" t="n">
        <v>0.5</v>
      </c>
      <c r="AK132" s="30" t="s">
        <v>55</v>
      </c>
      <c r="AL132" s="27" t="s">
        <v>65</v>
      </c>
      <c r="AM132" s="20" t="s">
        <v>68</v>
      </c>
      <c r="AN132" s="20" t="str">
        <f aca="false">IF(AND(Z132&lt;AE132,Z132&lt;AJ132),"I",IF(AND(AE132&lt;Z132,AE132&lt;AJ132),"II",IF(AND(AJ132&lt;Z132,AJ132&lt;AE132),"III",IF(AND(Z132=AE132,Z132 =AJ132),"All",IF(Z132=AE132,"I and II",IF(Z132= AJ132,"I and III","II and III"))))))</f>
        <v>II and III</v>
      </c>
      <c r="AO132" s="21" t="str">
        <f aca="false">IF(AND(Y132&gt;AD132,Y132&gt;AI132),"I",IF(AND(AD132&gt;Y132,AD132&gt;AI132),"II",IF(AND(AI132&gt;Y132,AI132&gt;AD132),"III",IF(AND(Y132=AD132,Y132 =AI132),"All",IF(Y132=AD132,"I and II",IF(Y132= AI132,"I and III","II and III"))))))</f>
        <v>I and II</v>
      </c>
      <c r="AP132" s="27" t="s">
        <v>57</v>
      </c>
      <c r="AQ132" s="20" t="s">
        <v>57</v>
      </c>
      <c r="AR132" s="27" t="s">
        <v>57</v>
      </c>
      <c r="AS132" s="21" t="s">
        <v>57</v>
      </c>
      <c r="AT132" s="27" t="s">
        <v>65</v>
      </c>
      <c r="AU132" s="21" t="n">
        <v>1</v>
      </c>
      <c r="AV132" s="27" t="s">
        <v>82</v>
      </c>
      <c r="AW132" s="20" t="s">
        <v>57</v>
      </c>
      <c r="AX132" s="27" t="s">
        <v>61</v>
      </c>
      <c r="AY132" s="21" t="s">
        <v>61</v>
      </c>
      <c r="AZ132" s="27" t="s">
        <v>61</v>
      </c>
      <c r="BA132" s="21" t="s">
        <v>61</v>
      </c>
      <c r="BB132" s="21" t="s">
        <v>57</v>
      </c>
      <c r="BC132" s="27" t="s">
        <v>120</v>
      </c>
      <c r="BD132" s="20" t="s">
        <v>57</v>
      </c>
      <c r="BE132" s="27" t="s">
        <v>57</v>
      </c>
      <c r="BF132" s="20" t="s">
        <v>57</v>
      </c>
      <c r="BG132" s="27" t="s">
        <v>57</v>
      </c>
    </row>
    <row r="133" customFormat="false" ht="12.8" hidden="false" customHeight="false" outlineLevel="0" collapsed="false">
      <c r="A133" s="21" t="n">
        <v>130</v>
      </c>
      <c r="B133" s="28" t="n">
        <v>0</v>
      </c>
      <c r="C133" s="21" t="n">
        <v>1</v>
      </c>
      <c r="D133" s="21" t="n">
        <v>1</v>
      </c>
      <c r="E133" s="27" t="s">
        <v>55</v>
      </c>
      <c r="F133" s="20" t="s">
        <v>55</v>
      </c>
      <c r="G133" s="28" t="n">
        <v>-1</v>
      </c>
      <c r="H133" s="21" t="n">
        <v>1</v>
      </c>
      <c r="I133" s="21" t="n">
        <v>0.5</v>
      </c>
      <c r="J133" s="27" t="s">
        <v>65</v>
      </c>
      <c r="K133" s="20" t="s">
        <v>65</v>
      </c>
      <c r="L133" s="28" t="n">
        <v>1</v>
      </c>
      <c r="M133" s="21" t="n">
        <v>0.75</v>
      </c>
      <c r="N133" s="21" t="n">
        <v>0.5</v>
      </c>
      <c r="O133" s="27" t="s">
        <v>55</v>
      </c>
      <c r="P133" s="20" t="s">
        <v>65</v>
      </c>
      <c r="Q133" s="27" t="s">
        <v>63</v>
      </c>
      <c r="R133" s="21" t="str">
        <f aca="false">IF(AND(D133&lt;I133,D133&lt;N133),"I",IF(AND(I133&lt;D133,I133&lt;N133),"II",IF(AND(N133&lt;D133,N133&lt;I133),"III",IF(AND(D133=I133,D133 =N133),"All",IF(D133=I133,"I and II",IF(D133= N133,"I and III","II and III"))))))</f>
        <v>II and III</v>
      </c>
      <c r="S133" s="29" t="str">
        <f aca="false">IF(AND(C133&gt;H133,C133&gt;M133),"I",IF(AND(H133&gt;C133,H133&gt;M133),"II",IF(AND(M133&gt;C133,M133&gt;H133),"III",IF(AND(C133=H133,C133 =M133),"All",IF(C133=H133,"I and II",IF(C133= M133,"I and III","II and III"))))))</f>
        <v>I and II</v>
      </c>
      <c r="T133" s="30" t="s">
        <v>92</v>
      </c>
      <c r="U133" s="27" t="s">
        <v>57</v>
      </c>
      <c r="V133" s="30" t="s">
        <v>57</v>
      </c>
      <c r="W133" s="38" t="s">
        <v>218</v>
      </c>
      <c r="X133" s="32" t="n">
        <v>0</v>
      </c>
      <c r="Y133" s="28" t="n">
        <v>1</v>
      </c>
      <c r="Z133" s="28" t="n">
        <v>1</v>
      </c>
      <c r="AA133" s="30" t="s">
        <v>55</v>
      </c>
      <c r="AB133" s="27" t="s">
        <v>55</v>
      </c>
      <c r="AC133" s="32" t="n">
        <v>-1</v>
      </c>
      <c r="AD133" s="28" t="n">
        <v>1</v>
      </c>
      <c r="AE133" s="28" t="n">
        <v>0.5</v>
      </c>
      <c r="AF133" s="30" t="s">
        <v>65</v>
      </c>
      <c r="AG133" s="27" t="s">
        <v>65</v>
      </c>
      <c r="AH133" s="32" t="n">
        <v>0</v>
      </c>
      <c r="AI133" s="28" t="n">
        <v>0.5</v>
      </c>
      <c r="AJ133" s="28" t="n">
        <v>0.5</v>
      </c>
      <c r="AK133" s="30" t="s">
        <v>55</v>
      </c>
      <c r="AL133" s="27" t="s">
        <v>55</v>
      </c>
      <c r="AM133" s="20" t="s">
        <v>63</v>
      </c>
      <c r="AN133" s="20" t="str">
        <f aca="false">IF(AND(Z133&lt;AE133,Z133&lt;AJ133),"I",IF(AND(AE133&lt;Z133,AE133&lt;AJ133),"II",IF(AND(AJ133&lt;Z133,AJ133&lt;AE133),"III",IF(AND(Z133=AE133,Z133 =AJ133),"All",IF(Z133=AE133,"I and II",IF(Z133= AJ133,"I and III","II and III"))))))</f>
        <v>II and III</v>
      </c>
      <c r="AO133" s="21" t="str">
        <f aca="false">IF(AND(Y133&gt;AD133,Y133&gt;AI133),"I",IF(AND(AD133&gt;Y133,AD133&gt;AI133),"II",IF(AND(AI133&gt;Y133,AI133&gt;AD133),"III",IF(AND(Y133=AD133,Y133 =AI133),"All",IF(Y133=AD133,"I and II",IF(Y133= AI133,"I and III","II and III"))))))</f>
        <v>I and II</v>
      </c>
      <c r="AP133" s="27" t="s">
        <v>92</v>
      </c>
      <c r="AQ133" s="20" t="s">
        <v>111</v>
      </c>
      <c r="AR133" s="27" t="s">
        <v>70</v>
      </c>
      <c r="AS133" s="21" t="s">
        <v>234</v>
      </c>
      <c r="AT133" s="27" t="s">
        <v>65</v>
      </c>
      <c r="AU133" s="21" t="n">
        <v>1</v>
      </c>
      <c r="AV133" s="27" t="s">
        <v>82</v>
      </c>
      <c r="AW133" s="20" t="s">
        <v>67</v>
      </c>
      <c r="AX133" s="27" t="s">
        <v>61</v>
      </c>
      <c r="AY133" s="21" t="s">
        <v>61</v>
      </c>
      <c r="AZ133" s="27" t="s">
        <v>61</v>
      </c>
      <c r="BA133" s="21" t="s">
        <v>61</v>
      </c>
      <c r="BB133" s="21" t="s">
        <v>194</v>
      </c>
      <c r="BC133" s="27" t="s">
        <v>120</v>
      </c>
      <c r="BD133" s="20" t="s">
        <v>65</v>
      </c>
      <c r="BE133" s="27" t="s">
        <v>110</v>
      </c>
      <c r="BF133" s="20" t="s">
        <v>65</v>
      </c>
      <c r="BG133" s="27" t="s">
        <v>88</v>
      </c>
    </row>
    <row r="134" customFormat="false" ht="12.8" hidden="false" customHeight="false" outlineLevel="0" collapsed="false">
      <c r="A134" s="21" t="n">
        <v>131</v>
      </c>
      <c r="B134" s="28" t="n">
        <v>0</v>
      </c>
      <c r="C134" s="21" t="n">
        <v>1</v>
      </c>
      <c r="D134" s="21" t="n">
        <v>0.75</v>
      </c>
      <c r="E134" s="27" t="s">
        <v>65</v>
      </c>
      <c r="F134" s="20" t="s">
        <v>65</v>
      </c>
      <c r="G134" s="28" t="n">
        <v>-1</v>
      </c>
      <c r="H134" s="21" t="n">
        <v>0.75</v>
      </c>
      <c r="I134" s="21" t="n">
        <v>0.5</v>
      </c>
      <c r="J134" s="27" t="s">
        <v>65</v>
      </c>
      <c r="K134" s="20" t="s">
        <v>55</v>
      </c>
      <c r="L134" s="28" t="n">
        <v>0</v>
      </c>
      <c r="M134" s="21" t="n">
        <v>0.5</v>
      </c>
      <c r="N134" s="21" t="n">
        <v>0.5</v>
      </c>
      <c r="O134" s="27" t="s">
        <v>55</v>
      </c>
      <c r="P134" s="20" t="s">
        <v>55</v>
      </c>
      <c r="Q134" s="27" t="s">
        <v>68</v>
      </c>
      <c r="R134" s="21" t="str">
        <f aca="false">IF(AND(D134&lt;I134,D134&lt;N134),"I",IF(AND(I134&lt;D134,I134&lt;N134),"II",IF(AND(N134&lt;D134,N134&lt;I134),"III",IF(AND(D134=I134,D134 =N134),"All",IF(D134=I134,"I and II",IF(D134= N134,"I and III","II and III"))))))</f>
        <v>II and III</v>
      </c>
      <c r="S134" s="29" t="str">
        <f aca="false">IF(AND(C134&gt;H134,C134&gt;M134),"I",IF(AND(H134&gt;C134,H134&gt;M134),"II",IF(AND(M134&gt;C134,M134&gt;H134),"III",IF(AND(C134=H134,C134 =M134),"All",IF(C134=H134,"I and II",IF(C134= M134,"I and III","II and III"))))))</f>
        <v>I</v>
      </c>
      <c r="T134" s="30" t="s">
        <v>92</v>
      </c>
      <c r="U134" s="27" t="s">
        <v>70</v>
      </c>
      <c r="V134" s="30" t="s">
        <v>57</v>
      </c>
      <c r="W134" s="38" t="s">
        <v>235</v>
      </c>
      <c r="X134" s="32" t="n">
        <v>1</v>
      </c>
      <c r="Y134" s="28" t="n">
        <v>1</v>
      </c>
      <c r="Z134" s="28" t="n">
        <v>0.75</v>
      </c>
      <c r="AA134" s="30" t="s">
        <v>55</v>
      </c>
      <c r="AB134" s="27" t="s">
        <v>65</v>
      </c>
      <c r="AC134" s="32" t="n">
        <v>0</v>
      </c>
      <c r="AD134" s="28" t="n">
        <v>1</v>
      </c>
      <c r="AE134" s="28" t="n">
        <v>1</v>
      </c>
      <c r="AF134" s="30" t="s">
        <v>55</v>
      </c>
      <c r="AG134" s="27" t="s">
        <v>55</v>
      </c>
      <c r="AH134" s="32" t="n">
        <v>-1</v>
      </c>
      <c r="AI134" s="28" t="n">
        <v>1</v>
      </c>
      <c r="AJ134" s="28" t="n">
        <v>0.75</v>
      </c>
      <c r="AK134" s="30" t="s">
        <v>65</v>
      </c>
      <c r="AL134" s="27" t="s">
        <v>55</v>
      </c>
      <c r="AM134" s="20" t="s">
        <v>68</v>
      </c>
      <c r="AN134" s="20" t="str">
        <f aca="false">IF(AND(Z134&lt;AE134,Z134&lt;AJ134),"I",IF(AND(AE134&lt;Z134,AE134&lt;AJ134),"II",IF(AND(AJ134&lt;Z134,AJ134&lt;AE134),"III",IF(AND(Z134=AE134,Z134 =AJ134),"All",IF(Z134=AE134,"I and II",IF(Z134= AJ134,"I and III","II and III"))))))</f>
        <v>I and III</v>
      </c>
      <c r="AO134" s="21" t="str">
        <f aca="false">IF(AND(Y134&gt;AD134,Y134&gt;AI134),"I",IF(AND(AD134&gt;Y134,AD134&gt;AI134),"II",IF(AND(AI134&gt;Y134,AI134&gt;AD134),"III",IF(AND(Y134=AD134,Y134 =AI134),"All",IF(Y134=AD134,"I and II",IF(Y134= AI134,"I and III","II and III"))))))</f>
        <v>All</v>
      </c>
      <c r="AP134" s="27" t="s">
        <v>92</v>
      </c>
      <c r="AQ134" s="20" t="s">
        <v>57</v>
      </c>
      <c r="AR134" s="27" t="s">
        <v>57</v>
      </c>
      <c r="AS134" s="21" t="s">
        <v>57</v>
      </c>
      <c r="AT134" s="27" t="s">
        <v>65</v>
      </c>
      <c r="AU134" s="21" t="n">
        <v>1</v>
      </c>
      <c r="AV134" s="27" t="s">
        <v>107</v>
      </c>
      <c r="AW134" s="20" t="s">
        <v>57</v>
      </c>
      <c r="AX134" s="27" t="s">
        <v>61</v>
      </c>
      <c r="AY134" s="21" t="s">
        <v>61</v>
      </c>
      <c r="AZ134" s="27" t="s">
        <v>61</v>
      </c>
      <c r="BA134" s="21" t="s">
        <v>61</v>
      </c>
      <c r="BB134" s="21" t="s">
        <v>154</v>
      </c>
      <c r="BC134" s="27" t="s">
        <v>120</v>
      </c>
      <c r="BD134" s="20" t="s">
        <v>65</v>
      </c>
      <c r="BE134" s="27" t="s">
        <v>37</v>
      </c>
      <c r="BF134" s="20" t="s">
        <v>65</v>
      </c>
      <c r="BG134" s="27" t="s">
        <v>89</v>
      </c>
    </row>
    <row r="135" customFormat="false" ht="12.8" hidden="false" customHeight="false" outlineLevel="0" collapsed="false">
      <c r="A135" s="21" t="n">
        <v>132</v>
      </c>
      <c r="B135" s="28" t="n">
        <v>1</v>
      </c>
      <c r="C135" s="21" t="n">
        <v>1</v>
      </c>
      <c r="D135" s="21" t="n">
        <v>0.5</v>
      </c>
      <c r="E135" s="27" t="s">
        <v>55</v>
      </c>
      <c r="F135" s="20" t="s">
        <v>65</v>
      </c>
      <c r="G135" s="28" t="n">
        <v>-1</v>
      </c>
      <c r="H135" s="21" t="n">
        <v>1</v>
      </c>
      <c r="I135" s="21" t="n">
        <v>0.5</v>
      </c>
      <c r="J135" s="27" t="s">
        <v>65</v>
      </c>
      <c r="K135" s="20" t="s">
        <v>55</v>
      </c>
      <c r="L135" s="28" t="n">
        <v>0</v>
      </c>
      <c r="M135" s="21" t="n">
        <v>0.5</v>
      </c>
      <c r="N135" s="21" t="n">
        <v>0.5</v>
      </c>
      <c r="O135" s="27" t="s">
        <v>55</v>
      </c>
      <c r="P135" s="20" t="s">
        <v>55</v>
      </c>
      <c r="Q135" s="27" t="s">
        <v>68</v>
      </c>
      <c r="R135" s="21" t="str">
        <f aca="false">IF(AND(D135&lt;I135,D135&lt;N135),"I",IF(AND(I135&lt;D135,I135&lt;N135),"II",IF(AND(N135&lt;D135,N135&lt;I135),"III",IF(AND(D135=I135,D135 =N135),"All",IF(D135=I135,"I and II",IF(D135= N135,"I and III","II and III"))))))</f>
        <v>All</v>
      </c>
      <c r="S135" s="29" t="str">
        <f aca="false">IF(AND(C135&gt;H135,C135&gt;M135),"I",IF(AND(H135&gt;C135,H135&gt;M135),"II",IF(AND(M135&gt;C135,M135&gt;H135),"III",IF(AND(C135=H135,C135 =M135),"All",IF(C135=H135,"I and II",IF(C135= M135,"I and III","II and III"))))))</f>
        <v>I and II</v>
      </c>
      <c r="T135" s="30" t="s">
        <v>92</v>
      </c>
      <c r="U135" s="27" t="s">
        <v>57</v>
      </c>
      <c r="V135" s="30" t="s">
        <v>57</v>
      </c>
      <c r="W135" s="38" t="s">
        <v>236</v>
      </c>
      <c r="X135" s="32" t="n">
        <v>0</v>
      </c>
      <c r="Y135" s="28" t="n">
        <v>1</v>
      </c>
      <c r="Z135" s="28" t="n">
        <v>1</v>
      </c>
      <c r="AA135" s="30" t="s">
        <v>55</v>
      </c>
      <c r="AB135" s="27" t="s">
        <v>55</v>
      </c>
      <c r="AC135" s="32" t="n">
        <v>0</v>
      </c>
      <c r="AD135" s="28" t="n">
        <v>1</v>
      </c>
      <c r="AE135" s="28" t="n">
        <v>0.5</v>
      </c>
      <c r="AF135" s="30" t="s">
        <v>65</v>
      </c>
      <c r="AG135" s="27" t="s">
        <v>65</v>
      </c>
      <c r="AH135" s="32" t="n">
        <v>1</v>
      </c>
      <c r="AI135" s="28" t="n">
        <v>1</v>
      </c>
      <c r="AJ135" s="28" t="n">
        <v>0.5</v>
      </c>
      <c r="AK135" s="30" t="s">
        <v>55</v>
      </c>
      <c r="AL135" s="27" t="s">
        <v>65</v>
      </c>
      <c r="AM135" s="20" t="s">
        <v>68</v>
      </c>
      <c r="AN135" s="20" t="str">
        <f aca="false">IF(AND(Z135&lt;AE135,Z135&lt;AJ135),"I",IF(AND(AE135&lt;Z135,AE135&lt;AJ135),"II",IF(AND(AJ135&lt;Z135,AJ135&lt;AE135),"III",IF(AND(Z135=AE135,Z135 =AJ135),"All",IF(Z135=AE135,"I and II",IF(Z135= AJ135,"I and III","II and III"))))))</f>
        <v>II and III</v>
      </c>
      <c r="AO135" s="21" t="str">
        <f aca="false">IF(AND(Y135&gt;AD135,Y135&gt;AI135),"I",IF(AND(AD135&gt;Y135,AD135&gt;AI135),"II",IF(AND(AI135&gt;Y135,AI135&gt;AD135),"III",IF(AND(Y135=AD135,Y135 =AI135),"All",IF(Y135=AD135,"I and II",IF(Y135= AI135,"I and III","II and III"))))))</f>
        <v>All</v>
      </c>
      <c r="AP135" s="27" t="s">
        <v>57</v>
      </c>
      <c r="AQ135" s="20" t="s">
        <v>57</v>
      </c>
      <c r="AR135" s="27" t="s">
        <v>57</v>
      </c>
      <c r="AS135" s="21" t="s">
        <v>57</v>
      </c>
      <c r="AT135" s="27" t="s">
        <v>65</v>
      </c>
      <c r="AU135" s="21" t="n">
        <v>0.25</v>
      </c>
      <c r="AV135" s="27" t="s">
        <v>82</v>
      </c>
      <c r="AW135" s="20" t="s">
        <v>60</v>
      </c>
      <c r="AX135" s="27" t="s">
        <v>61</v>
      </c>
      <c r="AY135" s="21" t="s">
        <v>61</v>
      </c>
      <c r="AZ135" s="27" t="s">
        <v>61</v>
      </c>
      <c r="BA135" s="21"/>
      <c r="BB135" s="21" t="s">
        <v>125</v>
      </c>
      <c r="BC135" s="27" t="s">
        <v>167</v>
      </c>
      <c r="BD135" s="20" t="s">
        <v>55</v>
      </c>
      <c r="BE135" s="27" t="s">
        <v>57</v>
      </c>
      <c r="BF135" s="20" t="s">
        <v>55</v>
      </c>
      <c r="BG135" s="27" t="s">
        <v>57</v>
      </c>
    </row>
    <row r="136" customFormat="false" ht="12.8" hidden="false" customHeight="false" outlineLevel="0" collapsed="false">
      <c r="A136" s="21" t="n">
        <v>133</v>
      </c>
      <c r="B136" s="28" t="n">
        <v>1</v>
      </c>
      <c r="C136" s="21" t="n">
        <v>1</v>
      </c>
      <c r="D136" s="21" t="n">
        <v>0</v>
      </c>
      <c r="E136" s="27" t="s">
        <v>55</v>
      </c>
      <c r="F136" s="20" t="s">
        <v>65</v>
      </c>
      <c r="G136" s="28" t="n">
        <v>0</v>
      </c>
      <c r="H136" s="21" t="n">
        <v>1</v>
      </c>
      <c r="I136" s="21" t="n">
        <v>0.25</v>
      </c>
      <c r="J136" s="27" t="s">
        <v>65</v>
      </c>
      <c r="K136" s="20" t="s">
        <v>65</v>
      </c>
      <c r="L136" s="28" t="n">
        <v>-1</v>
      </c>
      <c r="M136" s="21" t="n">
        <v>1</v>
      </c>
      <c r="N136" s="21" t="n">
        <v>0.75</v>
      </c>
      <c r="O136" s="27" t="s">
        <v>65</v>
      </c>
      <c r="P136" s="20" t="s">
        <v>55</v>
      </c>
      <c r="Q136" s="27" t="s">
        <v>68</v>
      </c>
      <c r="R136" s="21" t="str">
        <f aca="false">IF(AND(D136&lt;I136,D136&lt;N136),"I",IF(AND(I136&lt;D136,I136&lt;N136),"II",IF(AND(N136&lt;D136,N136&lt;I136),"III",IF(AND(D136=I136,D136 =N136),"All",IF(D136=I136,"I and II",IF(D136= N136,"I and III","II and III"))))))</f>
        <v>I</v>
      </c>
      <c r="S136" s="29" t="str">
        <f aca="false">IF(AND(C136&gt;H136,C136&gt;M136),"I",IF(AND(H136&gt;C136,H136&gt;M136),"II",IF(AND(M136&gt;C136,M136&gt;H136),"III",IF(AND(C136=H136,C136 =M136),"All",IF(C136=H136,"I and II",IF(C136= M136,"I and III","II and III"))))))</f>
        <v>All</v>
      </c>
      <c r="T136" s="30" t="s">
        <v>172</v>
      </c>
      <c r="U136" s="27" t="s">
        <v>80</v>
      </c>
      <c r="V136" s="30" t="s">
        <v>57</v>
      </c>
      <c r="W136" s="38" t="s">
        <v>57</v>
      </c>
      <c r="X136" s="32" t="n">
        <v>0</v>
      </c>
      <c r="Y136" s="28" t="n">
        <v>1</v>
      </c>
      <c r="Z136" s="28" t="n">
        <v>1</v>
      </c>
      <c r="AA136" s="30" t="s">
        <v>55</v>
      </c>
      <c r="AB136" s="27" t="s">
        <v>55</v>
      </c>
      <c r="AC136" s="32" t="n">
        <v>0</v>
      </c>
      <c r="AD136" s="28" t="n">
        <v>1</v>
      </c>
      <c r="AE136" s="28" t="n">
        <v>1</v>
      </c>
      <c r="AF136" s="30" t="s">
        <v>55</v>
      </c>
      <c r="AG136" s="27" t="s">
        <v>55</v>
      </c>
      <c r="AH136" s="32" t="n">
        <v>0</v>
      </c>
      <c r="AI136" s="28" t="n">
        <v>1</v>
      </c>
      <c r="AJ136" s="28" t="n">
        <v>1</v>
      </c>
      <c r="AK136" s="30" t="s">
        <v>55</v>
      </c>
      <c r="AL136" s="27" t="s">
        <v>55</v>
      </c>
      <c r="AM136" s="20" t="s">
        <v>46</v>
      </c>
      <c r="AN136" s="20" t="str">
        <f aca="false">IF(AND(Z136&lt;AE136,Z136&lt;AJ136),"I",IF(AND(AE136&lt;Z136,AE136&lt;AJ136),"II",IF(AND(AJ136&lt;Z136,AJ136&lt;AE136),"III",IF(AND(Z136=AE136,Z136 =AJ136),"All",IF(Z136=AE136,"I and II",IF(Z136= AJ136,"I and III","II and III"))))))</f>
        <v>All</v>
      </c>
      <c r="AO136" s="21" t="str">
        <f aca="false">IF(AND(Y136&gt;AD136,Y136&gt;AI136),"I",IF(AND(AD136&gt;Y136,AD136&gt;AI136),"II",IF(AND(AI136&gt;Y136,AI136&gt;AD136),"III",IF(AND(Y136=AD136,Y136 =AI136),"All",IF(Y136=AD136,"I and II",IF(Y136= AI136,"I and III","II and III"))))))</f>
        <v>All</v>
      </c>
      <c r="AP136" s="27" t="s">
        <v>111</v>
      </c>
      <c r="AQ136" s="20" t="s">
        <v>57</v>
      </c>
      <c r="AR136" s="27" t="s">
        <v>57</v>
      </c>
      <c r="AS136" s="21" t="s">
        <v>57</v>
      </c>
      <c r="AT136" s="27" t="s">
        <v>65</v>
      </c>
      <c r="AU136" s="21" t="n">
        <v>0.75</v>
      </c>
      <c r="AV136" s="27" t="s">
        <v>82</v>
      </c>
      <c r="AW136" s="20" t="s">
        <v>57</v>
      </c>
      <c r="AX136" s="27" t="s">
        <v>61</v>
      </c>
      <c r="AY136" s="21" t="s">
        <v>61</v>
      </c>
      <c r="AZ136" s="27" t="s">
        <v>61</v>
      </c>
      <c r="BA136" s="21" t="s">
        <v>61</v>
      </c>
      <c r="BB136" s="21" t="s">
        <v>183</v>
      </c>
      <c r="BC136" s="27" t="s">
        <v>101</v>
      </c>
      <c r="BD136" s="20" t="s">
        <v>65</v>
      </c>
      <c r="BE136" s="27" t="s">
        <v>57</v>
      </c>
      <c r="BF136" s="20" t="s">
        <v>57</v>
      </c>
      <c r="BG136" s="27" t="s">
        <v>57</v>
      </c>
    </row>
    <row r="137" customFormat="false" ht="12.8" hidden="false" customHeight="false" outlineLevel="0" collapsed="false">
      <c r="A137" s="21" t="n">
        <v>134</v>
      </c>
      <c r="B137" s="28" t="n">
        <v>0</v>
      </c>
      <c r="C137" s="21" t="n">
        <v>0.5</v>
      </c>
      <c r="D137" s="21" t="n">
        <v>0.5</v>
      </c>
      <c r="E137" s="27" t="s">
        <v>55</v>
      </c>
      <c r="F137" s="20" t="s">
        <v>55</v>
      </c>
      <c r="G137" s="28" t="n">
        <v>0</v>
      </c>
      <c r="H137" s="21" t="n">
        <v>0.5</v>
      </c>
      <c r="I137" s="21" t="n">
        <v>0.25</v>
      </c>
      <c r="J137" s="27" t="s">
        <v>65</v>
      </c>
      <c r="K137" s="20" t="s">
        <v>65</v>
      </c>
      <c r="L137" s="28" t="n">
        <v>0</v>
      </c>
      <c r="M137" s="21" t="n">
        <v>0.5</v>
      </c>
      <c r="N137" s="21" t="n">
        <v>0.5</v>
      </c>
      <c r="O137" s="27" t="s">
        <v>55</v>
      </c>
      <c r="P137" s="20" t="s">
        <v>55</v>
      </c>
      <c r="Q137" s="27" t="s">
        <v>68</v>
      </c>
      <c r="R137" s="21" t="str">
        <f aca="false">IF(AND(D137&lt;I137,D137&lt;N137),"I",IF(AND(I137&lt;D137,I137&lt;N137),"II",IF(AND(N137&lt;D137,N137&lt;I137),"III",IF(AND(D137=I137,D137 =N137),"All",IF(D137=I137,"I and II",IF(D137= N137,"I and III","II and III"))))))</f>
        <v>II</v>
      </c>
      <c r="S137" s="29" t="str">
        <f aca="false">IF(AND(C137&gt;H137,C137&gt;M137),"I",IF(AND(H137&gt;C137,H137&gt;M137),"II",IF(AND(M137&gt;C137,M137&gt;H137),"III",IF(AND(C137=H137,C137 =M137),"All",IF(C137=H137,"I and II",IF(C137= M137,"I and III","II and III"))))))</f>
        <v>All</v>
      </c>
      <c r="T137" s="30" t="s">
        <v>57</v>
      </c>
      <c r="U137" s="27" t="s">
        <v>57</v>
      </c>
      <c r="V137" s="30" t="s">
        <v>57</v>
      </c>
      <c r="W137" s="38" t="s">
        <v>57</v>
      </c>
      <c r="X137" s="32" t="n">
        <v>0</v>
      </c>
      <c r="Y137" s="28" t="n">
        <v>0.5</v>
      </c>
      <c r="Z137" s="28" t="n">
        <v>0.5</v>
      </c>
      <c r="AA137" s="30" t="s">
        <v>55</v>
      </c>
      <c r="AB137" s="27" t="s">
        <v>55</v>
      </c>
      <c r="AC137" s="32" t="n">
        <v>0</v>
      </c>
      <c r="AD137" s="28" t="n">
        <v>0.5</v>
      </c>
      <c r="AE137" s="28" t="n">
        <v>0.25</v>
      </c>
      <c r="AF137" s="30" t="s">
        <v>65</v>
      </c>
      <c r="AG137" s="27" t="s">
        <v>65</v>
      </c>
      <c r="AH137" s="32" t="n">
        <v>0</v>
      </c>
      <c r="AI137" s="28" t="n">
        <v>0.5</v>
      </c>
      <c r="AJ137" s="28" t="n">
        <v>0.5</v>
      </c>
      <c r="AK137" s="30" t="s">
        <v>55</v>
      </c>
      <c r="AL137" s="27" t="s">
        <v>55</v>
      </c>
      <c r="AM137" s="20" t="s">
        <v>68</v>
      </c>
      <c r="AN137" s="20" t="str">
        <f aca="false">IF(AND(Z137&lt;AE137,Z137&lt;AJ137),"I",IF(AND(AE137&lt;Z137,AE137&lt;AJ137),"II",IF(AND(AJ137&lt;Z137,AJ137&lt;AE137),"III",IF(AND(Z137=AE137,Z137 =AJ137),"All",IF(Z137=AE137,"I and II",IF(Z137= AJ137,"I and III","II and III"))))))</f>
        <v>II</v>
      </c>
      <c r="AO137" s="21" t="str">
        <f aca="false">IF(AND(Y137&gt;AD137,Y137&gt;AI137),"I",IF(AND(AD137&gt;Y137,AD137&gt;AI137),"II",IF(AND(AI137&gt;Y137,AI137&gt;AD137),"III",IF(AND(Y137=AD137,Y137 =AI137),"All",IF(Y137=AD137,"I and II",IF(Y137= AI137,"I and III","II and III"))))))</f>
        <v>All</v>
      </c>
      <c r="AP137" s="27" t="s">
        <v>57</v>
      </c>
      <c r="AQ137" s="20" t="s">
        <v>57</v>
      </c>
      <c r="AR137" s="27" t="s">
        <v>57</v>
      </c>
      <c r="AS137" s="21" t="s">
        <v>57</v>
      </c>
      <c r="AT137" s="27" t="s">
        <v>55</v>
      </c>
      <c r="AU137" s="21" t="n">
        <v>0</v>
      </c>
      <c r="AV137" s="27" t="s">
        <v>57</v>
      </c>
      <c r="AW137" s="20" t="s">
        <v>60</v>
      </c>
      <c r="AX137" s="27" t="s">
        <v>61</v>
      </c>
      <c r="AY137" s="21"/>
      <c r="AZ137" s="27" t="s">
        <v>61</v>
      </c>
      <c r="BA137" s="21"/>
      <c r="BB137" s="21" t="s">
        <v>57</v>
      </c>
      <c r="BC137" s="27" t="s">
        <v>101</v>
      </c>
      <c r="BD137" s="20" t="s">
        <v>65</v>
      </c>
      <c r="BE137" s="27" t="s">
        <v>37</v>
      </c>
      <c r="BF137" s="20" t="s">
        <v>65</v>
      </c>
      <c r="BG137" s="27" t="s">
        <v>79</v>
      </c>
    </row>
    <row r="138" customFormat="false" ht="12.8" hidden="false" customHeight="false" outlineLevel="0" collapsed="false">
      <c r="A138" s="62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</row>
    <row r="139" customFormat="false" ht="12.8" hidden="false" customHeight="false" outlineLevel="0" collapsed="false">
      <c r="A139" s="62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</row>
    <row r="140" customFormat="false" ht="12.8" hidden="false" customHeight="false" outlineLevel="0" collapsed="false">
      <c r="A140" s="62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</row>
    <row r="141" customFormat="false" ht="12.8" hidden="false" customHeight="false" outlineLevel="0" collapsed="false">
      <c r="A141" s="62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</row>
    <row r="142" customFormat="false" ht="12.8" hidden="false" customHeight="false" outlineLevel="0" collapsed="false">
      <c r="A142" s="62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</row>
    <row r="143" customFormat="false" ht="12.8" hidden="false" customHeight="false" outlineLevel="0" collapsed="false">
      <c r="A143" s="62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</row>
    <row r="144" customFormat="false" ht="12.8" hidden="false" customHeight="false" outlineLevel="0" collapsed="false">
      <c r="A144" s="62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</row>
    <row r="145" customFormat="false" ht="12.8" hidden="false" customHeight="false" outlineLevel="0" collapsed="false">
      <c r="A145" s="62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</row>
    <row r="146" customFormat="false" ht="12.8" hidden="false" customHeight="false" outlineLevel="0" collapsed="false">
      <c r="A146" s="62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</row>
  </sheetData>
  <mergeCells count="33">
    <mergeCell ref="B1:Q1"/>
    <mergeCell ref="T1:W1"/>
    <mergeCell ref="X1:AM1"/>
    <mergeCell ref="AP1:AS1"/>
    <mergeCell ref="AT1:AW1"/>
    <mergeCell ref="AX1:BC1"/>
    <mergeCell ref="BD1:BE1"/>
    <mergeCell ref="BF1:BG1"/>
    <mergeCell ref="BH1:BI1"/>
    <mergeCell ref="B2:F2"/>
    <mergeCell ref="G2:K2"/>
    <mergeCell ref="L2:P2"/>
    <mergeCell ref="T2:V2"/>
    <mergeCell ref="X2:AB2"/>
    <mergeCell ref="AC2:AG2"/>
    <mergeCell ref="AH2:AL2"/>
    <mergeCell ref="AP2:AR2"/>
    <mergeCell ref="AT3:AW3"/>
    <mergeCell ref="AX3:BE3"/>
    <mergeCell ref="BF3:BG3"/>
    <mergeCell ref="BH27:BI27"/>
    <mergeCell ref="BH36:BI36"/>
    <mergeCell ref="BK36:BL36"/>
    <mergeCell ref="BN36:BO36"/>
    <mergeCell ref="BQ36:BR36"/>
    <mergeCell ref="BT36:BU36"/>
    <mergeCell ref="BW36:BX36"/>
    <mergeCell ref="BT40:BU40"/>
    <mergeCell ref="BN41:BO41"/>
    <mergeCell ref="BQ41:BR41"/>
    <mergeCell ref="BW41:BX41"/>
    <mergeCell ref="BN54:BO54"/>
    <mergeCell ref="BN61:BO61"/>
  </mergeCells>
  <dataValidations count="42">
    <dataValidation allowBlank="true" operator="equal" showDropDown="false" showErrorMessage="true" showInputMessage="false" sqref="C1:D2 C141:D146" type="list">
      <formula1>"1,.75,.5,.25,0"</formula1>
      <formula2>0</formula2>
    </dataValidation>
    <dataValidation allowBlank="false" operator="equal" showDropDown="false" showErrorMessage="true" showInputMessage="false" sqref="E1:F2 E4:F137 AA40:AB41 AA43:AB43 E141:F146" type="list">
      <formula1>"yes,no"</formula1>
      <formula2>0</formula2>
    </dataValidation>
    <dataValidation allowBlank="true" operator="equal" showDropDown="false" showErrorMessage="true" showInputMessage="false" sqref="G1 G4:G44 AC40:AC41 AC43 G45:G137 G141:G146" type="list">
      <formula1>"1,0,-1"</formula1>
      <formula2>0</formula2>
    </dataValidation>
    <dataValidation allowBlank="true" operator="equal" showDropDown="false" showErrorMessage="true" showInputMessage="false" sqref="H1:I2 H141:I146" type="list">
      <formula1>"1,.75,.5,.25,0"</formula1>
      <formula2>0</formula2>
    </dataValidation>
    <dataValidation allowBlank="false" operator="equal" showDropDown="false" showErrorMessage="true" showInputMessage="false" sqref="J1:J2 J4:J44 AF40:AF41 AF43 J45:J137 J141:J146" type="list">
      <formula1>"yes,no"</formula1>
      <formula2>0</formula2>
    </dataValidation>
    <dataValidation allowBlank="false" operator="equal" showDropDown="false" showErrorMessage="true" showInputMessage="false" sqref="K1:K2 K4:K44 AG40:AG41 AG43 K45:K137 K141:K146" type="list">
      <formula1>"yes,no"</formula1>
      <formula2>0</formula2>
    </dataValidation>
    <dataValidation allowBlank="false" operator="equal" showDropDown="false" showErrorMessage="true" showInputMessage="false" sqref="Q1 Q4:Q44 AM40:AM41 AM43 Q45:Q137 R140:S140 Q141:S146" type="list">
      <formula1>"Constant,Box,Linear,Logarithmic,Saw Tooth,Parabolic,Hyperbolic,Cubic,Other"</formula1>
      <formula2>0</formula2>
    </dataValidation>
    <dataValidation allowBlank="false" operator="equal" showDropDown="false" showErrorMessage="true" showInputMessage="false" sqref="U1:V2 T141:V146" type="list">
      <formula1>"Solutions,Easy Material,Difficult Material,Particular Lecturer,Examples,Exercises,Software,Moodle Quizzes,Box Game,Labs,Bonuses,Particular Topic,Weird,N.A."</formula1>
      <formula2>0</formula2>
    </dataValidation>
    <dataValidation allowBlank="true" operator="equal" showDropDown="false" showErrorMessage="true" showInputMessage="false" sqref="Y1:Z2 AD1:AE2 AI1:AJ2 Y141:Z146 AD141:AE146 AI141:AJ146" type="list">
      <formula1>"1,.75,.5,.25,0"</formula1>
      <formula2>0</formula2>
    </dataValidation>
    <dataValidation allowBlank="false" operator="equal" showDropDown="false" showErrorMessage="true" showInputMessage="false" sqref="AA1:AB2 AF1:AG2 AK1:AL2 AA4:AB39 AF4:AG39 AK4:AL39 AA42:AB42 AF42:AG42 AK42:AL42 AA44:AB137 AF44:AG137 AK44:AL137 AA141:AB146 AF141:AG146 AK141:AL146" type="list">
      <formula1>"yes,no"</formula1>
      <formula2>0</formula2>
    </dataValidation>
    <dataValidation allowBlank="false" operator="equal" showDropDown="false" showErrorMessage="true" showInputMessage="false" sqref="AC1 AH1 X4:X39 AC4:AC39 AH4:AH39 X42 AC42 AH42 X44:X137 AC44:AC137 AH44:AH137 X141:X146 AC141:AC146 AH141:AH146" type="list">
      <formula1>"1,0,-1"</formula1>
      <formula2>0</formula2>
    </dataValidation>
    <dataValidation allowBlank="false" operator="equal" showDropDown="false" showErrorMessage="true" showInputMessage="false" sqref="AM1 AM4:AM18 AM20:AM39 AM42 AM44:AM137 AM141:AO146" type="list">
      <formula1>"Constant,Box,Linear,Logarithmic,Saw Tooth,Parabolic,Hyperbolic,Cubic,Other"</formula1>
      <formula2>0</formula2>
    </dataValidation>
    <dataValidation allowBlank="false" operator="equal" showDropDown="false" showErrorMessage="true" showInputMessage="false" sqref="AQ1:AR2 AP141:AR146" type="list">
      <formula1>"Solutions,More applied ,More Theory,Particular Lecturer,Examples,Exercises,Software,Moodle Quizzes,Box Game,Labs,Particular Topic,Weird,N.A."</formula1>
      <formula2>0</formula2>
    </dataValidation>
    <dataValidation allowBlank="true" operator="equal" showDropDown="false" showErrorMessage="true" showInputMessage="false" sqref="AU1 AU3:AU137 AU141:AU146" type="list">
      <formula1>"1,.75,.5,.25,0"</formula1>
      <formula2>0</formula2>
    </dataValidation>
    <dataValidation allowBlank="false" operator="equal" showDropDown="false" showErrorMessage="true" showInputMessage="false" sqref="AV1 AV3 AV5:AV137 AV141:AV146" type="list">
      <formula1>"Easy,Points,Interest,Understanding,Interest and Understanding,Points and Interest,Points and Understanding,Points, Interest, and Understanding,Time,N.A."</formula1>
      <formula2>0</formula2>
    </dataValidation>
    <dataValidation allowBlank="true" operator="equal" showDropDown="false" showErrorMessage="true" showInputMessage="false" sqref="AW1 AW3:AW18 AW20:AW137 AW141:AW146" type="list">
      <formula1>"No Time,Not worth effort,Didn't Need points,Software difficulties ,N.A."</formula1>
      <formula2>0</formula2>
    </dataValidation>
    <dataValidation allowBlank="true" operator="equal" showDropDown="false" showErrorMessage="true" showInputMessage="false" sqref="AY1:BA1 AY3:BA3 AX4:BA137 AX141:BA146" type="list">
      <formula1>"X, "</formula1>
      <formula2>0</formula2>
    </dataValidation>
    <dataValidation allowBlank="true" operator="equal" showDropDown="false" showErrorMessage="true" showInputMessage="false" sqref="BD1 BF1 BD3:BD137 BF4:BF137 BD141:BD146 BF141:BF146" type="list">
      <formula1>"yes,no,N.A."</formula1>
      <formula2>0</formula2>
    </dataValidation>
    <dataValidation allowBlank="true" operator="equal" showDropDown="false" showErrorMessage="true" showInputMessage="false" sqref="BE1 AX3 BE3:BE6 BE8:BE137 BE141:BE146" type="list">
      <formula1>"All,Limboole,RISCAL,Theorema,SMT Solvers,All, but Theorema,Limboole and SMT Solvers,RISCAL and SMT Solvers,Limboole and RISCAL,Limboole and Theorema,N.A."</formula1>
      <formula2>0</formula2>
    </dataValidation>
    <dataValidation allowBlank="true" operator="equal" showDropDown="false" showErrorMessage="true" showInputMessage="false" sqref="BG1 BG3 BG141:BG146" type="list">
      <formula1>"Particular Topic,Practical Connection,Module 2,Module 3,Module 2 and 3,All Topics,N.A. "</formula1>
      <formula2>0</formula2>
    </dataValidation>
    <dataValidation allowBlank="true" operator="between" showDropDown="false" showErrorMessage="true" showInputMessage="false" sqref="A4:A146" type="whole">
      <formula1>1</formula1>
      <formula2>200</formula2>
    </dataValidation>
    <dataValidation allowBlank="false" operator="equal" showDropDown="false" showErrorMessage="true" showInputMessage="false" sqref="B4:B44 X40:X41 X43 B45:B137 B141:B146" type="list">
      <formula1>"1,0,-1"</formula1>
      <formula2>0</formula2>
    </dataValidation>
    <dataValidation allowBlank="true" operator="equal" showDropDown="false" showErrorMessage="true" showInputMessage="false" sqref="C4:D137" type="list">
      <formula1>"1,.75,.5,.25,0"</formula1>
      <formula2>0</formula2>
    </dataValidation>
    <dataValidation allowBlank="true" operator="equal" showDropDown="false" showErrorMessage="true" showInputMessage="false" sqref="H4:I137" type="list">
      <formula1>"1,.75,.5,.25,0"</formula1>
      <formula2>0</formula2>
    </dataValidation>
    <dataValidation allowBlank="false" operator="equal" showDropDown="false" showErrorMessage="true" showInputMessage="false" sqref="L4:L44 AH40:AH41 AH43 L45:L137" type="list">
      <formula1>"1,0,-1"</formula1>
      <formula2>0</formula2>
    </dataValidation>
    <dataValidation allowBlank="true" operator="equal" showDropDown="false" showErrorMessage="true" showInputMessage="false" sqref="M4:N137" type="list">
      <formula1>"1,.75,.5,.25,0"</formula1>
      <formula2>0</formula2>
    </dataValidation>
    <dataValidation allowBlank="false" operator="equal" showDropDown="false" showErrorMessage="true" showInputMessage="false" sqref="O4:O44 AK40:AK41 AK43 O45:O137" type="list">
      <formula1>"yes,no"</formula1>
      <formula2>0</formula2>
    </dataValidation>
    <dataValidation allowBlank="false" operator="equal" showDropDown="false" showErrorMessage="true" showInputMessage="false" sqref="P4:P17" type="list">
      <formula1>"yes,no"</formula1>
      <formula2>0</formula2>
    </dataValidation>
    <dataValidation allowBlank="false" operator="equal" showDropDown="false" showErrorMessage="true" showInputMessage="false" sqref="T4:V137" type="list">
      <formula1>"Solutions,Easy Material,Difficult Material,Particular Lecturer,Examples,Exercises,Software,Moodle Quizzes,Box Game,Labs,Bonuses,Particular Topic,Weekly Challenges,Minitest,Weird,N.A."</formula1>
      <formula2>0</formula2>
    </dataValidation>
    <dataValidation allowBlank="true" operator="equal" showDropDown="false" showErrorMessage="true" showInputMessage="false" sqref="Y4:Z137" type="list">
      <formula1>"1,.75,.5,.25,0"</formula1>
      <formula2>0</formula2>
    </dataValidation>
    <dataValidation allowBlank="true" operator="equal" showDropDown="false" showErrorMessage="true" showInputMessage="false" sqref="AD4:AE137" type="list">
      <formula1>"1,.75,.5,.25,0"</formula1>
      <formula2>0</formula2>
    </dataValidation>
    <dataValidation allowBlank="true" operator="equal" showDropDown="false" showErrorMessage="true" showInputMessage="false" sqref="AI4:AJ137" type="list">
      <formula1>"1,.75,.5,.25,0"</formula1>
      <formula2>0</formula2>
    </dataValidation>
    <dataValidation allowBlank="false" operator="equal" showDropDown="false" showErrorMessage="true" showInputMessage="false" sqref="AP4:AR137" type="list">
      <formula1>"Solutions,More Applied,More Theory,Particular Lecturer,Examples,Exercises,Software,Moodle Quizzes,Box Game,Labs,Particular Topic,Weird,Weekly Challenges,Minitests,N.A."</formula1>
      <formula2>0</formula2>
    </dataValidation>
    <dataValidation allowBlank="false" operator="equal" showDropDown="false" showErrorMessage="true" showInputMessage="false" sqref="AT4:AT137 AT141:AT146" type="list">
      <formula1>"yes,no"</formula1>
      <formula2>0</formula2>
    </dataValidation>
    <dataValidation allowBlank="false" operator="equal" showDropDown="false" showErrorMessage="true" showInputMessage="false" sqref="AV4" type="list">
      <formula1>"Easy,Points,Interest,Understanding,Interest and Understanding,Points and Interest,Points and Understanding,Points, Interest, and Understanding,Time,N.A."</formula1>
      <formula2>0</formula2>
    </dataValidation>
    <dataValidation allowBlank="true" operator="equal" showDropDown="false" showErrorMessage="true" showInputMessage="false" sqref="BC4:BC137" type="list">
      <formula1>"Installation Theorema,Installation RISCAL,Installation SMT,Installation Limboole,Documentation Theorema,Documentation RISCAL,Hard to Use Theorema,Hard to Use RISCAL,Theorema in General,RISCAL in General,SMT in General,All But Limboole,Time,Effort,N.A."</formula1>
      <formula2>0</formula2>
    </dataValidation>
    <dataValidation allowBlank="true" operator="equal" showDropDown="false" showErrorMessage="true" showInputMessage="false" sqref="BG4:BG137" type="list">
      <formula1>"Particular Topic,Practical Connection,Module 2,Module 3,Module 2 and 3,All Topics,N.A."</formula1>
      <formula2>0</formula2>
    </dataValidation>
    <dataValidation allowBlank="true" operator="equal" showDropDown="false" showErrorMessage="true" showInputMessage="false" sqref="BE7" type="list">
      <formula1>"All,Limboole,RISCAL,Theorema,SMT Solvers,All, but Theorema,Limboole and SMT Solvers,RISCAL and SMT Solvers,Limboole and RISCAL,Limboole and Theorema,N.A."</formula1>
      <formula2>0</formula2>
    </dataValidation>
    <dataValidation allowBlank="false" operator="equal" showDropDown="false" showErrorMessage="true" showInputMessage="false" sqref="P18" type="list">
      <formula1>"yes,no"</formula1>
      <formula2>0</formula2>
    </dataValidation>
    <dataValidation allowBlank="false" operator="equal" showDropDown="false" showErrorMessage="true" showInputMessage="false" sqref="P19:P44 AL40:AL41 AL43 P45:P137" type="list">
      <formula1>"yes,no"</formula1>
      <formula2>0</formula2>
    </dataValidation>
    <dataValidation allowBlank="false" operator="equal" showDropDown="false" showErrorMessage="true" showInputMessage="false" sqref="AM19" type="list">
      <formula1>"Constant,Box,Linear,Logarithmic,Saw Tooth,Parabolic,Hyperbolic,Cubic,Other"</formula1>
      <formula2>0</formula2>
    </dataValidation>
    <dataValidation allowBlank="false" operator="equal" showDropDown="false" showErrorMessage="true" showInputMessage="false" sqref="AW19" type="list">
      <formula1>"No Time,Not worth effort,Didn't Need points,Software difficulties ,N.A."</formula1>
      <formula2>0</formula2>
    </dataValidation>
  </dataValidation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1704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2019-01-17T18:52:24Z</dcterms:created>
  <dc:creator/>
  <dc:description/>
  <dc:language>en-US</dc:language>
  <cp:lastModifiedBy/>
  <dcterms:modified xsi:type="dcterms:W3CDTF">2019-02-08T16:57:34Z</dcterms:modified>
  <cp:revision>312</cp:revision>
  <dc:subject/>
  <dc:title/>
</cp:coreProperties>
</file>